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255" activeTab="2"/>
  </bookViews>
  <sheets>
    <sheet name="Раздел 1" sheetId="1" r:id="rId1"/>
    <sheet name="Раздел 2 " sheetId="2" r:id="rId2"/>
    <sheet name="Раздел 3" sheetId="3" r:id="rId3"/>
    <sheet name="мест бюдж" sheetId="4" r:id="rId4"/>
    <sheet name="ПД " sheetId="5" r:id="rId5"/>
    <sheet name="иные " sheetId="6" r:id="rId6"/>
    <sheet name="субвенция " sheetId="7" r:id="rId7"/>
  </sheets>
  <definedNames/>
  <calcPr fullCalcOnLoad="1"/>
</workbook>
</file>

<file path=xl/sharedStrings.xml><?xml version="1.0" encoding="utf-8"?>
<sst xmlns="http://schemas.openxmlformats.org/spreadsheetml/2006/main" count="494" uniqueCount="227">
  <si>
    <t>Приложение № 1</t>
  </si>
  <si>
    <t xml:space="preserve">к Порядку составления иутчверждения плана </t>
  </si>
  <si>
    <t>финансово-хозяйственной деятельности муниципального учреждения,</t>
  </si>
  <si>
    <t>утверждённого постановлением администрации города Гая</t>
  </si>
  <si>
    <t>от 15.12.2010 г. № 1280</t>
  </si>
  <si>
    <t>УТВЕРЖДАЮ:</t>
  </si>
  <si>
    <t>(наименование должностного лица, утверждающего документ)</t>
  </si>
  <si>
    <t>"</t>
  </si>
  <si>
    <t>год</t>
  </si>
  <si>
    <t>План финансово-хозяйственной деятельности</t>
  </si>
  <si>
    <t>(наименование муниципального учреждения)</t>
  </si>
  <si>
    <t>Форма по КФД</t>
  </si>
  <si>
    <t>Дата</t>
  </si>
  <si>
    <t>по ОКПО</t>
  </si>
  <si>
    <t>по ОКЕИ</t>
  </si>
  <si>
    <t>Единица измерения: руб.</t>
  </si>
  <si>
    <t>1. Сведения о деятельности муниципального учреждения</t>
  </si>
  <si>
    <t>1.3. Перечень услуг (работ), осуществляемых на платной основе:</t>
  </si>
  <si>
    <t>2. Показатели финансового состояния учреждения</t>
  </si>
  <si>
    <t>№ п/п</t>
  </si>
  <si>
    <t>Наименование показателя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</si>
  <si>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</si>
  <si>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</si>
  <si>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</si>
  <si>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всего:</t>
  </si>
  <si>
    <t>в том числе:</t>
  </si>
  <si>
    <t>Стоимость имущества, закреплённого собственником имущества за муниципальным учреждением на праве оперативного управления</t>
  </si>
  <si>
    <t>Стоимость имущества, приобретённого муниципальным учреждением за счёт выделенных собственником имущества учреждения средств</t>
  </si>
  <si>
    <t>1.1</t>
  </si>
  <si>
    <t>1.2</t>
  </si>
  <si>
    <t>1.1.1</t>
  </si>
  <si>
    <t>1.1.2</t>
  </si>
  <si>
    <t>1.1.3</t>
  </si>
  <si>
    <t>1.1.4</t>
  </si>
  <si>
    <t>Стоимость имущества, приобретённого муниципальным учреждением за счёт доходов от платной и иной приносящей доход деятельности</t>
  </si>
  <si>
    <t>Остаточная стоимость муниципального имущества</t>
  </si>
  <si>
    <t>Общая балансовая стоимость движимого муниципального имущества, всего:</t>
  </si>
  <si>
    <t>Остаточная стоимость особо ценного движимого имущества</t>
  </si>
  <si>
    <t>Общая балансовая стоимость особо ценного движимого имущества</t>
  </si>
  <si>
    <t>1.2.1</t>
  </si>
  <si>
    <t>1.2.2</t>
  </si>
  <si>
    <t>2</t>
  </si>
  <si>
    <t>Финансовые активы, всего</t>
  </si>
  <si>
    <t>Дебиторская задолженность по доходам, полученным за счёт местного бюджета</t>
  </si>
  <si>
    <t>Дебиторская задолженность по выданным авансам, полученным за счёт местного бюджета всего: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</si>
  <si>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</si>
  <si>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</si>
  <si>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</si>
  <si>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</si>
  <si>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</si>
  <si>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</si>
  <si>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</si>
  <si>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</si>
  <si>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</si>
  <si>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</si>
  <si>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</si>
  <si>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</si>
  <si>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</si>
  <si>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</si>
  <si>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</si>
  <si>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</si>
  <si>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</si>
  <si>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</si>
  <si>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</si>
  <si>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непроизводственных активов</t>
  </si>
  <si>
    <t>по выданным авансам на прочие расходы</t>
  </si>
  <si>
    <t>по выданным авансам на приобретение материальных запасов</t>
  </si>
  <si>
    <t>2.3</t>
  </si>
  <si>
    <t>Дебиторская задолженность по выданным авансам за счёт доходов, полученных от платной и иной, приносящей доход деятельности, всего: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</si>
  <si>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</si>
  <si>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</si>
  <si>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</si>
  <si>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</si>
  <si>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</si>
  <si>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</si>
  <si>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</si>
  <si>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</si>
  <si>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</si>
  <si>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</si>
  <si>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3.</t>
  </si>
  <si>
    <t>Обязательства, всего</t>
  </si>
  <si>
    <t>Просроченная кредиторская задолженность</t>
  </si>
  <si>
    <t>3.1</t>
  </si>
  <si>
    <t>3.2</t>
  </si>
  <si>
    <t>Кредиторская задолженность по расчётам с поставщиками и подрядчиками за счёт средств местного бюджет, всего:</t>
  </si>
  <si>
    <t>по начислениям на выплаты по оплате труда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</si>
  <si>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</si>
  <si>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</si>
  <si>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</si>
  <si>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</si>
  <si>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</si>
  <si>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</si>
  <si>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</si>
  <si>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</si>
  <si>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</si>
  <si>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</si>
  <si>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</si>
  <si>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</si>
  <si>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</si>
  <si>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по полате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</si>
  <si>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</si>
  <si>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</si>
  <si>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</si>
  <si>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</si>
  <si>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рпиобретению основных средств</t>
  </si>
  <si>
    <t>по приобретению материальных запасов</t>
  </si>
  <si>
    <t>по оплате прочих расходов</t>
  </si>
  <si>
    <t>по платежам в бюджет</t>
  </si>
  <si>
    <t>по приобретению нематериальных активов</t>
  </si>
  <si>
    <t>по приобретению непроизводственных активов</t>
  </si>
  <si>
    <t>по прочим расчётам с кредиторами</t>
  </si>
  <si>
    <t>3.3</t>
  </si>
  <si>
    <t>Кредиторская задолженность по расчётам с поставщиками иподрядчиками за счёт доходов, полученных от платной и иной приносящей доход деятельности, всего: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</si>
  <si>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</si>
  <si>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</si>
  <si>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</si>
  <si>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</si>
  <si>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</si>
  <si>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</si>
  <si>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</si>
  <si>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</si>
  <si>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</si>
  <si>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</si>
  <si>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</si>
  <si>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</si>
  <si>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</si>
  <si>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 Показатели по поступлениям и выплатам учреждения</t>
  </si>
  <si>
    <t>Код бюджетной классификации операции сектора государственного управления</t>
  </si>
  <si>
    <t>Всего</t>
  </si>
  <si>
    <t>операции по счетам, открытым в кредитных организациях</t>
  </si>
  <si>
    <t>опреации по лицевым счетам, открытым в органах Федерального казначейства</t>
  </si>
  <si>
    <t>(расшифровка подписи)</t>
  </si>
  <si>
    <t>(подпись)</t>
  </si>
  <si>
    <t>1.</t>
  </si>
  <si>
    <t>Планируемый остоток средств на начало планируемого года</t>
  </si>
  <si>
    <t>х</t>
  </si>
  <si>
    <t>2.</t>
  </si>
  <si>
    <t>Поступления, всего:</t>
  </si>
  <si>
    <t>2.4</t>
  </si>
  <si>
    <t>Целевые субсидии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</si>
  <si>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всего:</t>
  </si>
  <si>
    <t>Услуга № 2</t>
  </si>
  <si>
    <t>2.4.1</t>
  </si>
  <si>
    <t>2.4.2</t>
  </si>
  <si>
    <t>2.5</t>
  </si>
  <si>
    <t>Поступления от приносящей доход деятельности, всего:</t>
  </si>
  <si>
    <t>2.5.1</t>
  </si>
  <si>
    <t>Поступления от реализации ценных бумаг</t>
  </si>
  <si>
    <t>Планируемый остаток средств на конец планируемого года</t>
  </si>
  <si>
    <t>2.6</t>
  </si>
  <si>
    <t>3</t>
  </si>
  <si>
    <t>Выплаты, всего:</t>
  </si>
  <si>
    <t>Оплата труда и начисления на выплаты по полате труда, всего:</t>
  </si>
  <si>
    <t>3.1.1</t>
  </si>
  <si>
    <t>Заработная плата</t>
  </si>
  <si>
    <t>3.1.2</t>
  </si>
  <si>
    <t>3.1.3</t>
  </si>
  <si>
    <t>Прочие выплаты</t>
  </si>
  <si>
    <t>Начисления на выплаты по оплате труда</t>
  </si>
  <si>
    <t>Оплата работ, услуг, всего:</t>
  </si>
  <si>
    <t>Услуги связи</t>
  </si>
  <si>
    <t>Транспортные услуги</t>
  </si>
  <si>
    <t>Коммунальные услуги</t>
  </si>
  <si>
    <t>Прочие работы, услуги</t>
  </si>
  <si>
    <t>Арендная плата за пользование имуществом</t>
  </si>
  <si>
    <t>Работы, услуги по содержанию имуществом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</si>
  <si>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</si>
  <si>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</si>
  <si>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3.4</t>
  </si>
  <si>
    <t>Социальное обеспечение, всего:</t>
  </si>
  <si>
    <t>3.4.1</t>
  </si>
  <si>
    <t>3.4.2</t>
  </si>
  <si>
    <t>Пособия по социальной помощи населению</t>
  </si>
  <si>
    <t>Пенсии, выплачиваемые организациями сектора государственного управления</t>
  </si>
  <si>
    <t>3.5</t>
  </si>
  <si>
    <t>Прочие расходы</t>
  </si>
  <si>
    <t>3.6</t>
  </si>
  <si>
    <t>3.6.1</t>
  </si>
  <si>
    <t>3.6.2</t>
  </si>
  <si>
    <t>3.6.3</t>
  </si>
  <si>
    <t>3.6.4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</si>
  <si>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</si>
  <si>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</si>
  <si>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</si>
  <si>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</si>
  <si>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</si>
  <si>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 , всего:</t>
  </si>
  <si>
    <t>Увеличение стоимости ценных бумаг, кроме акций и иных форм участия в капитале</t>
  </si>
  <si>
    <t>Объём публичных обязательств, всего:</t>
  </si>
  <si>
    <t>Справочно:</t>
  </si>
  <si>
    <t>3.7</t>
  </si>
  <si>
    <t>3.7.1</t>
  </si>
  <si>
    <t>3.7.2</t>
  </si>
  <si>
    <t>Увеличение стоимости акций и иных форм участия в капитале</t>
  </si>
  <si>
    <t>3.8</t>
  </si>
  <si>
    <t>Руководитель муниципального учреждения (уполномоченное лицо)</t>
  </si>
  <si>
    <t>Заместитель руководителя муниципального учреждени по финансовым вопросам</t>
  </si>
  <si>
    <t>Главный бухгалтер мунициапального учреждения</t>
  </si>
  <si>
    <t>Исполнитель</t>
  </si>
  <si>
    <t>коды</t>
  </si>
  <si>
    <t xml:space="preserve">Наименование учредителя: </t>
  </si>
  <si>
    <t>Отдел образования администрации города Гая</t>
  </si>
  <si>
    <t>услуги связи</t>
  </si>
  <si>
    <t>Субсидии на выполнение муниципального задания (обл бюдж)</t>
  </si>
  <si>
    <t>Субсидии на выполнение муниципального задания (мест бюдж)</t>
  </si>
  <si>
    <t>Планируемый остоток средств на конец  планируемого года</t>
  </si>
  <si>
    <t>Поступления</t>
  </si>
  <si>
    <t>Поступления:</t>
  </si>
  <si>
    <t xml:space="preserve">Услуга № 1 род плата </t>
  </si>
  <si>
    <t>Т.Г. Дикарева</t>
  </si>
  <si>
    <t>Планируемый остаток средств на конец  планируемого года</t>
  </si>
  <si>
    <t>на 2015 год</t>
  </si>
  <si>
    <t>Начальник отдела образования администрации города Гая</t>
  </si>
  <si>
    <t>3.1Показатели по поступлениям и выплатам учрежденияиз за счет субсидии из бюджета города</t>
  </si>
  <si>
    <t>3.2 Показатели по поступлениям и выплатам учреждения за счет собственных средств</t>
  </si>
  <si>
    <t>3.3 Показатели по поступлениям и выплатам учреждения за счет субсидии на иные цели</t>
  </si>
  <si>
    <t>3.4 Показатели по поступлениям и выплатам учрежденияиз за счет субсидии на обеспечение госгарантий</t>
  </si>
  <si>
    <t>ИНН / КПП 5626007820/ 560401001</t>
  </si>
  <si>
    <t>Адрес фактического местонахождения муниципального учреждения: Оренбургская область г. Гай ул. Молодежная, 2</t>
  </si>
  <si>
    <t>Муниципальное  бюджетное  образовательное  учреждение дополнительного образования детей "Детско-юношеская спортивная школа" Гайского района Оренбургской области</t>
  </si>
  <si>
    <t>1.1. Цели деятельности муниципального учреждения:привлечение учащихся к систематическим занятиям физкультурой и спортом; развитие индивидуальных способностей.</t>
  </si>
  <si>
    <t>1.2. Виды деятельности муницпального бюджетного учреждения: организация учебно-тренировочного процесса с обучающимися в возросте с 6-21 лет.</t>
  </si>
  <si>
    <t xml:space="preserve">Н.Н. Шпота </t>
  </si>
  <si>
    <t xml:space="preserve">В.Н. Фаворов </t>
  </si>
  <si>
    <t xml:space="preserve">Г.Ю. Данилина </t>
  </si>
  <si>
    <t xml:space="preserve">Е.В. Терехова </t>
  </si>
  <si>
    <t>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</si>
</sst>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view="pageBreakPreview" zoomScaleSheetLayoutView="100" zoomScalePageLayoutView="0" workbookViewId="0" topLeftCell="A1">
      <selection activeCell="BX28" sqref="BX28"/>
    </sheetView>
  </sheetViews>
  <sheetFormatPr defaultColWidth="9.00390625" defaultRowHeight="12.75"/>
  <cols>
    <col min="1" max="3" width="1.25" style="0" customWidth="1"/>
    <col min="4" max="4" width="2.125" style="0" customWidth="1"/>
    <col min="5" max="20" width="1.25" style="0" customWidth="1"/>
    <col min="21" max="21" width="0.2421875" style="0" customWidth="1"/>
    <col min="22" max="61" width="1.25" style="0" customWidth="1"/>
    <col min="62" max="62" width="2.125" style="0" customWidth="1"/>
    <col min="63" max="65" width="1.25" style="0" customWidth="1"/>
    <col min="66" max="66" width="1.625" style="0" customWidth="1"/>
    <col min="67" max="67" width="0.37109375" style="0" customWidth="1"/>
    <col min="68" max="158" width="1.25" style="0" customWidth="1"/>
  </cols>
  <sheetData>
    <row r="1" spans="49:110" ht="12.75">
      <c r="AW1" s="7"/>
      <c r="AX1" s="7"/>
      <c r="BH1" s="7"/>
      <c r="BI1" s="7"/>
      <c r="BJ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R1" s="7"/>
      <c r="CS1" s="7"/>
      <c r="CT1" s="7"/>
      <c r="CU1" s="7" t="s">
        <v>0</v>
      </c>
      <c r="CX1" s="7"/>
      <c r="CY1" s="7"/>
      <c r="CZ1" s="7"/>
      <c r="DA1" s="7"/>
      <c r="DB1" s="7"/>
      <c r="DC1" s="7"/>
      <c r="DD1" s="7"/>
      <c r="DE1" s="7"/>
      <c r="DF1" s="7"/>
    </row>
    <row r="2" spans="49:110" ht="12.75">
      <c r="AW2" s="7"/>
      <c r="AX2" s="7"/>
      <c r="BH2" s="7"/>
      <c r="BI2" s="7"/>
      <c r="BJ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 t="s">
        <v>1</v>
      </c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</row>
    <row r="3" spans="49:110" ht="12.75">
      <c r="AW3" s="7"/>
      <c r="AX3" s="7"/>
      <c r="BH3" s="7"/>
      <c r="BI3" s="7"/>
      <c r="BJ3" s="7"/>
      <c r="BT3" s="7"/>
      <c r="BU3" s="7" t="s">
        <v>2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</row>
    <row r="4" spans="49:110" ht="12.75">
      <c r="AW4" s="7"/>
      <c r="AX4" s="7"/>
      <c r="BH4" s="7"/>
      <c r="BI4" s="7"/>
      <c r="BJ4" s="7"/>
      <c r="BT4" s="7"/>
      <c r="BU4" s="7"/>
      <c r="BV4" s="7"/>
      <c r="BW4" s="7"/>
      <c r="BX4" s="7"/>
      <c r="BZ4" s="7" t="s">
        <v>3</v>
      </c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</row>
    <row r="5" spans="49:110" ht="12.75">
      <c r="AW5" s="7"/>
      <c r="AX5" s="7"/>
      <c r="BH5" s="7"/>
      <c r="BI5" s="7"/>
      <c r="BJ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K5" s="7"/>
      <c r="CL5" s="7"/>
      <c r="CM5" s="7"/>
      <c r="CN5" s="7"/>
      <c r="CP5" s="7"/>
      <c r="CQ5" s="7"/>
      <c r="CR5" s="7" t="s">
        <v>4</v>
      </c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</row>
    <row r="6" spans="49:109" ht="12.75">
      <c r="AW6" s="7"/>
      <c r="AX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ht="12.75">
      <c r="BK7" t="s">
        <v>5</v>
      </c>
    </row>
    <row r="8" spans="62:108" ht="12.75">
      <c r="BJ8" s="1"/>
      <c r="BK8" s="1"/>
      <c r="BL8" s="8" t="s">
        <v>212</v>
      </c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ht="12.75">
      <c r="BT9" s="3" t="s">
        <v>6</v>
      </c>
    </row>
    <row r="10" spans="61:108" ht="12.75"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3"/>
      <c r="CB10" s="13"/>
      <c r="CC10" s="13"/>
      <c r="CD10" s="1"/>
      <c r="CE10" s="1"/>
      <c r="CF10" s="1" t="s">
        <v>222</v>
      </c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64:86" ht="12.75">
      <c r="BL11" s="3" t="s">
        <v>132</v>
      </c>
      <c r="CH11" s="3" t="s">
        <v>131</v>
      </c>
    </row>
    <row r="13" spans="61:85" ht="12.75">
      <c r="BI13" t="s">
        <v>7</v>
      </c>
      <c r="BJ13" s="29">
        <v>19</v>
      </c>
      <c r="BK13" s="29"/>
      <c r="BL13" t="s">
        <v>7</v>
      </c>
      <c r="BN13" s="1"/>
      <c r="BO13" s="29" t="s">
        <v>226</v>
      </c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CA13" s="5">
        <v>20</v>
      </c>
      <c r="CB13" s="5"/>
      <c r="CC13" s="29">
        <v>2015</v>
      </c>
      <c r="CD13" s="29"/>
      <c r="CE13" s="29"/>
      <c r="CF13" s="29"/>
      <c r="CG13" t="s">
        <v>8</v>
      </c>
    </row>
    <row r="15" ht="15.75">
      <c r="AA15" s="9" t="s">
        <v>9</v>
      </c>
    </row>
    <row r="16" spans="41:57" ht="22.5" customHeight="1">
      <c r="AO16" s="27" t="s">
        <v>211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42:49" ht="12.75">
      <c r="AP17" s="6"/>
      <c r="AR17" s="5"/>
      <c r="AS17" s="5"/>
      <c r="AT17" s="5"/>
      <c r="AU17" s="13"/>
      <c r="AV17" s="13"/>
      <c r="AW17" s="13"/>
    </row>
    <row r="18" spans="2:23" ht="12.75">
      <c r="B18" t="s">
        <v>7</v>
      </c>
      <c r="C18" s="29">
        <v>19</v>
      </c>
      <c r="D18" s="29"/>
      <c r="E18" t="s">
        <v>7</v>
      </c>
      <c r="F18" s="29" t="s">
        <v>226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8">
        <v>20</v>
      </c>
      <c r="R18" s="28"/>
      <c r="S18" s="28"/>
      <c r="T18" s="29">
        <v>15</v>
      </c>
      <c r="U18" s="29"/>
      <c r="V18" s="29"/>
      <c r="W18" t="s">
        <v>8</v>
      </c>
    </row>
    <row r="19" ht="12.75">
      <c r="CY19" s="2" t="s">
        <v>199</v>
      </c>
    </row>
    <row r="20" spans="2:103" ht="12.75">
      <c r="B20" s="30" t="s">
        <v>219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Y20" s="2"/>
    </row>
    <row r="21" spans="1:110" ht="11.25" customHeight="1">
      <c r="A21" s="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2" t="s">
        <v>11</v>
      </c>
      <c r="CV21" s="24"/>
      <c r="CW21" s="25"/>
      <c r="CX21" s="25"/>
      <c r="CY21" s="25"/>
      <c r="CZ21" s="25"/>
      <c r="DA21" s="25"/>
      <c r="DB21" s="25"/>
      <c r="DC21" s="25"/>
      <c r="DD21" s="25"/>
      <c r="DE21" s="25"/>
      <c r="DF21" s="26"/>
    </row>
    <row r="22" spans="14:110" ht="14.25" customHeight="1">
      <c r="N22" s="3" t="s">
        <v>10</v>
      </c>
      <c r="CR22" s="2" t="s">
        <v>12</v>
      </c>
      <c r="CV22" s="24"/>
      <c r="CW22" s="25"/>
      <c r="CX22" s="25"/>
      <c r="CY22" s="25"/>
      <c r="CZ22" s="25"/>
      <c r="DA22" s="25"/>
      <c r="DB22" s="25"/>
      <c r="DC22" s="25"/>
      <c r="DD22" s="25"/>
      <c r="DE22" s="25"/>
      <c r="DF22" s="26"/>
    </row>
    <row r="23" spans="1:110" ht="17.25" customHeight="1">
      <c r="A23" s="2" t="s">
        <v>217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CV23" s="24"/>
      <c r="CW23" s="25"/>
      <c r="CX23" s="25"/>
      <c r="CY23" s="25"/>
      <c r="CZ23" s="25"/>
      <c r="DA23" s="25"/>
      <c r="DB23" s="25"/>
      <c r="DC23" s="25"/>
      <c r="DD23" s="25"/>
      <c r="DE23" s="25"/>
      <c r="DF23" s="26"/>
    </row>
    <row r="24" spans="1:110" ht="15.75" customHeight="1">
      <c r="A24" s="2" t="s">
        <v>15</v>
      </c>
      <c r="CO24" s="2" t="s">
        <v>13</v>
      </c>
      <c r="CV24" s="24"/>
      <c r="CW24" s="25"/>
      <c r="CX24" s="25"/>
      <c r="CY24" s="25"/>
      <c r="CZ24" s="25"/>
      <c r="DA24" s="25"/>
      <c r="DB24" s="25"/>
      <c r="DC24" s="25"/>
      <c r="DD24" s="25"/>
      <c r="DE24" s="25"/>
      <c r="DF24" s="26"/>
    </row>
    <row r="25" spans="100:110" ht="12.75">
      <c r="CV25" s="24"/>
      <c r="CW25" s="25"/>
      <c r="CX25" s="25"/>
      <c r="CY25" s="25"/>
      <c r="CZ25" s="25"/>
      <c r="DA25" s="25"/>
      <c r="DB25" s="25"/>
      <c r="DC25" s="25"/>
      <c r="DD25" s="25"/>
      <c r="DE25" s="25"/>
      <c r="DF25" s="26"/>
    </row>
    <row r="26" spans="1:110" ht="12.75">
      <c r="A26" s="2" t="s">
        <v>200</v>
      </c>
      <c r="R26" s="1" t="s">
        <v>201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CV26" s="24"/>
      <c r="CW26" s="25"/>
      <c r="CX26" s="25"/>
      <c r="CY26" s="25"/>
      <c r="CZ26" s="25"/>
      <c r="DA26" s="25"/>
      <c r="DB26" s="25"/>
      <c r="DC26" s="25"/>
      <c r="DD26" s="25"/>
      <c r="DE26" s="25"/>
      <c r="DF26" s="26"/>
    </row>
    <row r="27" spans="1:110" ht="27" customHeight="1">
      <c r="A27" s="2" t="s">
        <v>218</v>
      </c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O27" s="11" t="s">
        <v>14</v>
      </c>
      <c r="CV27" s="24"/>
      <c r="CW27" s="25"/>
      <c r="CX27" s="25"/>
      <c r="CY27" s="25"/>
      <c r="CZ27" s="25"/>
      <c r="DA27" s="25"/>
      <c r="DB27" s="25"/>
      <c r="DC27" s="25"/>
      <c r="DD27" s="25"/>
      <c r="DE27" s="25"/>
      <c r="DF27" s="26"/>
    </row>
    <row r="28" spans="39:77" ht="29.25" customHeight="1">
      <c r="AM28" s="22" t="s">
        <v>16</v>
      </c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</row>
    <row r="29" spans="39:77" ht="29.25" customHeight="1"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</row>
    <row r="30" ht="22.5" customHeight="1">
      <c r="A30" s="2" t="s">
        <v>220</v>
      </c>
    </row>
    <row r="32" ht="23.25" customHeight="1">
      <c r="A32" s="2" t="s">
        <v>221</v>
      </c>
    </row>
    <row r="33" ht="23.25" customHeight="1">
      <c r="A33" s="2" t="s">
        <v>17</v>
      </c>
    </row>
  </sheetData>
  <sheetProtection/>
  <mergeCells count="16">
    <mergeCell ref="B20:CL21"/>
    <mergeCell ref="C18:D18"/>
    <mergeCell ref="F18:P18"/>
    <mergeCell ref="BJ13:BK13"/>
    <mergeCell ref="BO13:BY13"/>
    <mergeCell ref="CC13:CF13"/>
    <mergeCell ref="CV26:DF26"/>
    <mergeCell ref="AO16:BE16"/>
    <mergeCell ref="CV27:DF27"/>
    <mergeCell ref="Q18:S18"/>
    <mergeCell ref="T18:V18"/>
    <mergeCell ref="CV24:DF24"/>
    <mergeCell ref="CV25:DF25"/>
    <mergeCell ref="CV21:DF21"/>
    <mergeCell ref="CV22:DF22"/>
    <mergeCell ref="CV23:DF23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75"/>
  <sheetViews>
    <sheetView view="pageBreakPreview" zoomScaleSheetLayoutView="100" zoomScalePageLayoutView="0" workbookViewId="0" topLeftCell="A1">
      <selection activeCell="CR16" sqref="CR16:DF16"/>
    </sheetView>
  </sheetViews>
  <sheetFormatPr defaultColWidth="9.00390625" defaultRowHeight="12.75"/>
  <cols>
    <col min="1" max="1" width="1.75390625" style="0" customWidth="1"/>
    <col min="2" max="158" width="1.25" style="0" customWidth="1"/>
  </cols>
  <sheetData>
    <row r="1" spans="39:78" ht="12.75">
      <c r="AM1" s="32" t="s">
        <v>18</v>
      </c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</row>
    <row r="3" spans="1:110" ht="18.75" customHeight="1">
      <c r="A3" s="40" t="s">
        <v>19</v>
      </c>
      <c r="B3" s="40"/>
      <c r="C3" s="40"/>
      <c r="D3" s="40"/>
      <c r="E3" s="40" t="s">
        <v>20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 t="s">
        <v>21</v>
      </c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</row>
    <row r="4" spans="1:110" ht="18.75" customHeight="1">
      <c r="A4" s="36">
        <v>1</v>
      </c>
      <c r="B4" s="36"/>
      <c r="C4" s="36"/>
      <c r="D4" s="36"/>
      <c r="E4" s="37" t="s">
        <v>22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9"/>
      <c r="CR4" s="35">
        <v>120782.14</v>
      </c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</row>
    <row r="5" spans="1:110" ht="18.75" customHeight="1">
      <c r="A5" s="33"/>
      <c r="B5" s="33"/>
      <c r="C5" s="33"/>
      <c r="D5" s="33"/>
      <c r="E5" s="34" t="s">
        <v>23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ht="18.75" customHeight="1">
      <c r="A6" s="33" t="s">
        <v>28</v>
      </c>
      <c r="B6" s="33"/>
      <c r="C6" s="33"/>
      <c r="D6" s="33"/>
      <c r="E6" s="34" t="s">
        <v>24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ht="18.75" customHeight="1">
      <c r="A7" s="33"/>
      <c r="B7" s="33"/>
      <c r="C7" s="33"/>
      <c r="D7" s="33"/>
      <c r="E7" s="34" t="s">
        <v>25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</row>
    <row r="8" spans="1:110" ht="18.75" customHeight="1">
      <c r="A8" s="33" t="s">
        <v>30</v>
      </c>
      <c r="B8" s="33"/>
      <c r="C8" s="33"/>
      <c r="D8" s="33"/>
      <c r="E8" s="34" t="s">
        <v>26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</row>
    <row r="9" spans="1:110" ht="18.75" customHeight="1">
      <c r="A9" s="33" t="s">
        <v>31</v>
      </c>
      <c r="B9" s="33"/>
      <c r="C9" s="33"/>
      <c r="D9" s="33"/>
      <c r="E9" s="34" t="s">
        <v>27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</row>
    <row r="10" spans="1:110" ht="18.75" customHeight="1">
      <c r="A10" s="33" t="s">
        <v>32</v>
      </c>
      <c r="B10" s="33"/>
      <c r="C10" s="33"/>
      <c r="D10" s="33"/>
      <c r="E10" s="34" t="s">
        <v>34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18.75" customHeight="1">
      <c r="A11" s="33" t="s">
        <v>33</v>
      </c>
      <c r="B11" s="33"/>
      <c r="C11" s="33"/>
      <c r="D11" s="33"/>
      <c r="E11" s="34" t="s">
        <v>35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</row>
    <row r="12" spans="1:110" ht="18.75" customHeight="1">
      <c r="A12" s="33" t="s">
        <v>29</v>
      </c>
      <c r="B12" s="33"/>
      <c r="C12" s="33"/>
      <c r="D12" s="33"/>
      <c r="E12" s="34" t="s">
        <v>36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5">
        <v>120782.14</v>
      </c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</row>
    <row r="13" spans="1:110" ht="18.75" customHeight="1">
      <c r="A13" s="33"/>
      <c r="B13" s="33"/>
      <c r="C13" s="33"/>
      <c r="D13" s="33"/>
      <c r="E13" s="34" t="s">
        <v>25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</row>
    <row r="14" spans="1:110" ht="18.75" customHeight="1">
      <c r="A14" s="33" t="s">
        <v>39</v>
      </c>
      <c r="B14" s="33"/>
      <c r="C14" s="33"/>
      <c r="D14" s="33"/>
      <c r="E14" s="34" t="s">
        <v>38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5">
        <v>61364</v>
      </c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</row>
    <row r="15" spans="1:110" ht="18.75" customHeight="1">
      <c r="A15" s="33" t="s">
        <v>40</v>
      </c>
      <c r="B15" s="33"/>
      <c r="C15" s="33"/>
      <c r="D15" s="33"/>
      <c r="E15" s="34" t="s">
        <v>37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5">
        <v>59418.14</v>
      </c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</row>
    <row r="16" spans="1:110" ht="18.75" customHeight="1">
      <c r="A16" s="36" t="s">
        <v>41</v>
      </c>
      <c r="B16" s="36"/>
      <c r="C16" s="36"/>
      <c r="D16" s="36"/>
      <c r="E16" s="41" t="s">
        <v>42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</row>
    <row r="17" spans="1:110" ht="18.75" customHeight="1">
      <c r="A17" s="33"/>
      <c r="B17" s="33"/>
      <c r="C17" s="33"/>
      <c r="D17" s="33"/>
      <c r="E17" s="34" t="s">
        <v>23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</row>
    <row r="18" spans="1:110" ht="18.75" customHeight="1">
      <c r="A18" s="33" t="s">
        <v>45</v>
      </c>
      <c r="B18" s="33"/>
      <c r="C18" s="33"/>
      <c r="D18" s="33"/>
      <c r="E18" s="34" t="s">
        <v>43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</row>
    <row r="19" spans="1:110" ht="18.75" customHeight="1">
      <c r="A19" s="33" t="s">
        <v>46</v>
      </c>
      <c r="B19" s="33"/>
      <c r="C19" s="33"/>
      <c r="D19" s="33"/>
      <c r="E19" s="34" t="s">
        <v>44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</row>
    <row r="20" spans="1:110" ht="18.75" customHeight="1">
      <c r="A20" s="33"/>
      <c r="B20" s="33"/>
      <c r="C20" s="33"/>
      <c r="D20" s="33"/>
      <c r="E20" s="34" t="s">
        <v>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</row>
    <row r="21" spans="1:110" ht="18.75" customHeight="1">
      <c r="A21" s="33" t="s">
        <v>47</v>
      </c>
      <c r="B21" s="33"/>
      <c r="C21" s="33"/>
      <c r="D21" s="33"/>
      <c r="E21" s="34" t="s">
        <v>57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</row>
    <row r="22" spans="1:110" ht="18.75" customHeight="1">
      <c r="A22" s="33" t="s">
        <v>48</v>
      </c>
      <c r="B22" s="33"/>
      <c r="C22" s="33"/>
      <c r="D22" s="33"/>
      <c r="E22" s="34" t="s">
        <v>58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</row>
    <row r="23" spans="1:110" ht="18.75" customHeight="1">
      <c r="A23" s="33" t="s">
        <v>49</v>
      </c>
      <c r="B23" s="33"/>
      <c r="C23" s="33"/>
      <c r="D23" s="33"/>
      <c r="E23" s="34" t="s">
        <v>59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</row>
    <row r="24" spans="1:110" ht="18.75" customHeight="1">
      <c r="A24" s="33" t="s">
        <v>50</v>
      </c>
      <c r="B24" s="33"/>
      <c r="C24" s="33"/>
      <c r="D24" s="33"/>
      <c r="E24" s="34" t="s">
        <v>60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</row>
    <row r="25" spans="1:110" ht="18.75" customHeight="1">
      <c r="A25" s="33" t="s">
        <v>51</v>
      </c>
      <c r="B25" s="33"/>
      <c r="C25" s="33"/>
      <c r="D25" s="33"/>
      <c r="E25" s="34" t="s">
        <v>61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</row>
    <row r="26" spans="1:110" ht="18.75" customHeight="1">
      <c r="A26" s="33" t="s">
        <v>52</v>
      </c>
      <c r="B26" s="33"/>
      <c r="C26" s="33"/>
      <c r="D26" s="33"/>
      <c r="E26" s="34" t="s">
        <v>62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</row>
    <row r="27" spans="1:110" ht="18.75" customHeight="1">
      <c r="A27" s="33" t="s">
        <v>53</v>
      </c>
      <c r="B27" s="33"/>
      <c r="C27" s="33"/>
      <c r="D27" s="33"/>
      <c r="E27" s="34" t="s">
        <v>63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</row>
    <row r="28" spans="1:110" ht="18.75" customHeight="1">
      <c r="A28" s="33" t="s">
        <v>54</v>
      </c>
      <c r="B28" s="33"/>
      <c r="C28" s="33"/>
      <c r="D28" s="33"/>
      <c r="E28" s="34" t="s">
        <v>64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</row>
    <row r="29" spans="1:110" ht="18.75" customHeight="1">
      <c r="A29" s="33" t="s">
        <v>55</v>
      </c>
      <c r="B29" s="33"/>
      <c r="C29" s="33"/>
      <c r="D29" s="33"/>
      <c r="E29" s="34" t="s">
        <v>66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</row>
    <row r="30" spans="1:110" ht="18.75" customHeight="1">
      <c r="A30" s="33" t="s">
        <v>56</v>
      </c>
      <c r="B30" s="33"/>
      <c r="C30" s="33"/>
      <c r="D30" s="33"/>
      <c r="E30" s="34" t="s">
        <v>65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</row>
    <row r="31" spans="1:110" ht="18.75" customHeight="1">
      <c r="A31" s="33" t="s">
        <v>67</v>
      </c>
      <c r="B31" s="33"/>
      <c r="C31" s="33"/>
      <c r="D31" s="33"/>
      <c r="E31" s="34" t="s">
        <v>68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</row>
    <row r="32" spans="1:110" ht="18.75" customHeight="1">
      <c r="A32" s="33"/>
      <c r="B32" s="33"/>
      <c r="C32" s="33"/>
      <c r="D32" s="33"/>
      <c r="E32" s="34" t="s">
        <v>25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</row>
    <row r="33" spans="1:110" ht="18.75" customHeight="1">
      <c r="A33" s="33" t="s">
        <v>69</v>
      </c>
      <c r="B33" s="33"/>
      <c r="C33" s="33"/>
      <c r="D33" s="33"/>
      <c r="E33" s="34" t="s">
        <v>57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</row>
    <row r="34" spans="1:110" ht="18.75" customHeight="1">
      <c r="A34" s="33" t="s">
        <v>70</v>
      </c>
      <c r="B34" s="33"/>
      <c r="C34" s="33"/>
      <c r="D34" s="33"/>
      <c r="E34" s="34" t="s">
        <v>58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</row>
    <row r="35" spans="1:110" ht="18.75" customHeight="1">
      <c r="A35" s="33" t="s">
        <v>71</v>
      </c>
      <c r="B35" s="33"/>
      <c r="C35" s="33"/>
      <c r="D35" s="33"/>
      <c r="E35" s="34" t="s">
        <v>59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</row>
    <row r="36" spans="1:110" ht="18.75" customHeight="1">
      <c r="A36" s="33" t="s">
        <v>72</v>
      </c>
      <c r="B36" s="33"/>
      <c r="C36" s="33"/>
      <c r="D36" s="33"/>
      <c r="E36" s="34" t="s">
        <v>60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</row>
    <row r="37" spans="1:110" ht="18.75" customHeight="1">
      <c r="A37" s="33" t="s">
        <v>73</v>
      </c>
      <c r="B37" s="33"/>
      <c r="C37" s="33"/>
      <c r="D37" s="33"/>
      <c r="E37" s="34" t="s">
        <v>61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</row>
    <row r="38" spans="1:110" ht="18.75" customHeight="1">
      <c r="A38" s="33" t="s">
        <v>74</v>
      </c>
      <c r="B38" s="33"/>
      <c r="C38" s="33"/>
      <c r="D38" s="33"/>
      <c r="E38" s="34" t="s">
        <v>62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</row>
    <row r="39" spans="1:110" ht="18.75" customHeight="1">
      <c r="A39" s="33" t="s">
        <v>75</v>
      </c>
      <c r="B39" s="33"/>
      <c r="C39" s="33"/>
      <c r="D39" s="33"/>
      <c r="E39" s="34" t="s">
        <v>63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</row>
    <row r="40" spans="1:110" ht="18.75" customHeight="1">
      <c r="A40" s="33" t="s">
        <v>76</v>
      </c>
      <c r="B40" s="33"/>
      <c r="C40" s="33"/>
      <c r="D40" s="33"/>
      <c r="E40" s="34" t="s">
        <v>64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</row>
    <row r="41" spans="1:110" ht="18.75" customHeight="1">
      <c r="A41" s="33" t="s">
        <v>77</v>
      </c>
      <c r="B41" s="33"/>
      <c r="C41" s="33"/>
      <c r="D41" s="33"/>
      <c r="E41" s="34" t="s">
        <v>66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</row>
    <row r="42" spans="1:110" ht="18.75" customHeight="1">
      <c r="A42" s="33" t="s">
        <v>78</v>
      </c>
      <c r="B42" s="33"/>
      <c r="C42" s="33"/>
      <c r="D42" s="33"/>
      <c r="E42" s="34" t="s">
        <v>65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</row>
    <row r="43" spans="1:110" ht="18.75" customHeight="1">
      <c r="A43" s="36" t="s">
        <v>79</v>
      </c>
      <c r="B43" s="36"/>
      <c r="C43" s="36"/>
      <c r="D43" s="36"/>
      <c r="E43" s="41" t="s">
        <v>80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</row>
    <row r="44" spans="1:110" ht="18.75" customHeight="1">
      <c r="A44" s="33" t="s">
        <v>82</v>
      </c>
      <c r="B44" s="33"/>
      <c r="C44" s="33"/>
      <c r="D44" s="33"/>
      <c r="E44" s="34" t="s">
        <v>81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</row>
    <row r="45" spans="1:110" ht="18.75" customHeight="1">
      <c r="A45" s="33" t="s">
        <v>83</v>
      </c>
      <c r="B45" s="33"/>
      <c r="C45" s="33"/>
      <c r="D45" s="33"/>
      <c r="E45" s="34" t="s">
        <v>84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</row>
    <row r="46" spans="1:110" ht="18.75" customHeight="1">
      <c r="A46" s="33"/>
      <c r="B46" s="33"/>
      <c r="C46" s="33"/>
      <c r="D46" s="33"/>
      <c r="E46" s="34" t="s">
        <v>25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</row>
    <row r="47" spans="1:110" ht="18.75" customHeight="1">
      <c r="A47" s="33" t="s">
        <v>86</v>
      </c>
      <c r="B47" s="33"/>
      <c r="C47" s="33"/>
      <c r="D47" s="33"/>
      <c r="E47" s="34" t="s">
        <v>85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</row>
    <row r="48" spans="1:110" ht="18.75" customHeight="1">
      <c r="A48" s="33" t="s">
        <v>87</v>
      </c>
      <c r="B48" s="33"/>
      <c r="C48" s="33"/>
      <c r="D48" s="33"/>
      <c r="E48" s="34" t="s">
        <v>99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</row>
    <row r="49" spans="1:110" ht="18.75" customHeight="1">
      <c r="A49" s="33" t="s">
        <v>88</v>
      </c>
      <c r="B49" s="33"/>
      <c r="C49" s="33"/>
      <c r="D49" s="33"/>
      <c r="E49" s="34" t="s">
        <v>100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</row>
    <row r="50" spans="1:110" ht="18.75" customHeight="1">
      <c r="A50" s="33" t="s">
        <v>89</v>
      </c>
      <c r="B50" s="33"/>
      <c r="C50" s="33"/>
      <c r="D50" s="33"/>
      <c r="E50" s="34" t="s">
        <v>101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</row>
    <row r="51" spans="1:110" ht="18.75" customHeight="1">
      <c r="A51" s="33" t="s">
        <v>90</v>
      </c>
      <c r="B51" s="33"/>
      <c r="C51" s="33"/>
      <c r="D51" s="33"/>
      <c r="E51" s="34" t="s">
        <v>102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</row>
    <row r="52" spans="1:110" ht="18.75" customHeight="1">
      <c r="A52" s="33" t="s">
        <v>91</v>
      </c>
      <c r="B52" s="33"/>
      <c r="C52" s="33"/>
      <c r="D52" s="33"/>
      <c r="E52" s="34" t="s">
        <v>103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</row>
    <row r="53" spans="1:110" ht="18.75" customHeight="1">
      <c r="A53" s="33" t="s">
        <v>92</v>
      </c>
      <c r="B53" s="33"/>
      <c r="C53" s="33"/>
      <c r="D53" s="33"/>
      <c r="E53" s="34" t="s">
        <v>104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</row>
    <row r="54" spans="1:110" ht="18.75" customHeight="1">
      <c r="A54" s="33" t="s">
        <v>93</v>
      </c>
      <c r="B54" s="33"/>
      <c r="C54" s="33"/>
      <c r="D54" s="33"/>
      <c r="E54" s="34" t="s">
        <v>108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</row>
    <row r="55" spans="1:110" ht="18.75" customHeight="1">
      <c r="A55" s="33" t="s">
        <v>94</v>
      </c>
      <c r="B55" s="33"/>
      <c r="C55" s="33"/>
      <c r="D55" s="33"/>
      <c r="E55" s="34" t="s">
        <v>109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</row>
    <row r="56" spans="1:110" ht="18.75" customHeight="1">
      <c r="A56" s="33" t="s">
        <v>95</v>
      </c>
      <c r="B56" s="33"/>
      <c r="C56" s="33"/>
      <c r="D56" s="33"/>
      <c r="E56" s="34" t="s">
        <v>105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</row>
    <row r="57" spans="1:110" ht="18.75" customHeight="1">
      <c r="A57" s="33" t="s">
        <v>96</v>
      </c>
      <c r="B57" s="33"/>
      <c r="C57" s="33"/>
      <c r="D57" s="33"/>
      <c r="E57" s="34" t="s">
        <v>106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</row>
    <row r="58" spans="1:110" ht="18.75" customHeight="1">
      <c r="A58" s="33" t="s">
        <v>97</v>
      </c>
      <c r="B58" s="33"/>
      <c r="C58" s="33"/>
      <c r="D58" s="33"/>
      <c r="E58" s="42" t="s">
        <v>107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4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</row>
    <row r="59" spans="1:110" ht="18.75" customHeight="1">
      <c r="A59" s="33" t="s">
        <v>98</v>
      </c>
      <c r="B59" s="33"/>
      <c r="C59" s="33"/>
      <c r="D59" s="33"/>
      <c r="E59" s="34" t="s">
        <v>110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</row>
    <row r="60" spans="1:110" ht="18.75" customHeight="1">
      <c r="A60" s="33" t="s">
        <v>111</v>
      </c>
      <c r="B60" s="33"/>
      <c r="C60" s="33"/>
      <c r="D60" s="33"/>
      <c r="E60" s="34" t="s">
        <v>112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</row>
    <row r="61" spans="1:110" ht="18.75" customHeight="1">
      <c r="A61" s="33"/>
      <c r="B61" s="33"/>
      <c r="C61" s="33"/>
      <c r="D61" s="33"/>
      <c r="E61" s="45" t="s">
        <v>25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</row>
    <row r="62" spans="1:110" ht="18.75" customHeight="1">
      <c r="A62" s="33" t="s">
        <v>113</v>
      </c>
      <c r="B62" s="33"/>
      <c r="C62" s="33"/>
      <c r="D62" s="33"/>
      <c r="E62" s="34" t="s">
        <v>85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</row>
    <row r="63" spans="1:110" ht="18.75" customHeight="1">
      <c r="A63" s="33" t="s">
        <v>114</v>
      </c>
      <c r="B63" s="33"/>
      <c r="C63" s="33"/>
      <c r="D63" s="33"/>
      <c r="E63" s="34" t="s">
        <v>99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</row>
    <row r="64" spans="1:110" ht="18.75" customHeight="1">
      <c r="A64" s="33" t="s">
        <v>115</v>
      </c>
      <c r="B64" s="33"/>
      <c r="C64" s="33"/>
      <c r="D64" s="33"/>
      <c r="E64" s="34" t="s">
        <v>100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</row>
    <row r="65" spans="1:110" ht="18.75" customHeight="1">
      <c r="A65" s="33" t="s">
        <v>116</v>
      </c>
      <c r="B65" s="33"/>
      <c r="C65" s="33"/>
      <c r="D65" s="33"/>
      <c r="E65" s="34" t="s">
        <v>101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</row>
    <row r="66" spans="1:110" ht="18.75" customHeight="1">
      <c r="A66" s="33" t="s">
        <v>117</v>
      </c>
      <c r="B66" s="33"/>
      <c r="C66" s="33"/>
      <c r="D66" s="33"/>
      <c r="E66" s="34" t="s">
        <v>102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</row>
    <row r="67" spans="1:110" ht="18.75" customHeight="1">
      <c r="A67" s="33" t="s">
        <v>118</v>
      </c>
      <c r="B67" s="33"/>
      <c r="C67" s="33"/>
      <c r="D67" s="33"/>
      <c r="E67" s="34" t="s">
        <v>103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</row>
    <row r="68" spans="1:110" ht="18.75" customHeight="1">
      <c r="A68" s="33" t="s">
        <v>119</v>
      </c>
      <c r="B68" s="33"/>
      <c r="C68" s="33"/>
      <c r="D68" s="33"/>
      <c r="E68" s="34" t="s">
        <v>104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</row>
    <row r="69" spans="1:110" ht="18.75" customHeight="1">
      <c r="A69" s="33" t="s">
        <v>120</v>
      </c>
      <c r="B69" s="33"/>
      <c r="C69" s="33"/>
      <c r="D69" s="33"/>
      <c r="E69" s="34" t="s">
        <v>108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</row>
    <row r="70" spans="1:110" ht="18.75" customHeight="1">
      <c r="A70" s="33" t="s">
        <v>121</v>
      </c>
      <c r="B70" s="33"/>
      <c r="C70" s="33"/>
      <c r="D70" s="33"/>
      <c r="E70" s="34" t="s">
        <v>109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</row>
    <row r="71" spans="1:110" ht="18.75" customHeight="1">
      <c r="A71" s="33" t="s">
        <v>122</v>
      </c>
      <c r="B71" s="33"/>
      <c r="C71" s="33"/>
      <c r="D71" s="33"/>
      <c r="E71" s="34" t="s">
        <v>105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</row>
    <row r="72" spans="1:110" ht="18.75" customHeight="1">
      <c r="A72" s="33" t="s">
        <v>123</v>
      </c>
      <c r="B72" s="33"/>
      <c r="C72" s="33"/>
      <c r="D72" s="33"/>
      <c r="E72" s="34" t="s">
        <v>106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</row>
    <row r="73" spans="1:110" ht="18.75" customHeight="1">
      <c r="A73" s="33" t="s">
        <v>124</v>
      </c>
      <c r="B73" s="33"/>
      <c r="C73" s="33"/>
      <c r="D73" s="33"/>
      <c r="E73" s="42" t="s">
        <v>107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4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</row>
    <row r="74" spans="1:110" ht="18.75" customHeight="1">
      <c r="A74" s="33" t="s">
        <v>125</v>
      </c>
      <c r="B74" s="33"/>
      <c r="C74" s="33"/>
      <c r="D74" s="33"/>
      <c r="E74" s="34" t="s">
        <v>110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</row>
    <row r="75" spans="1:110" ht="18.75" customHeight="1">
      <c r="A75" s="33" t="s">
        <v>125</v>
      </c>
      <c r="B75" s="33"/>
      <c r="C75" s="33"/>
      <c r="D75" s="33"/>
      <c r="E75" s="34" t="s">
        <v>110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</row>
  </sheetData>
  <sheetProtection/>
  <mergeCells count="220">
    <mergeCell ref="A63:D63"/>
    <mergeCell ref="E63:CQ63"/>
    <mergeCell ref="CR63:DF63"/>
    <mergeCell ref="A61:D61"/>
    <mergeCell ref="E61:CQ61"/>
    <mergeCell ref="CR62:DF62"/>
    <mergeCell ref="A60:D60"/>
    <mergeCell ref="CR61:DF61"/>
    <mergeCell ref="A62:D62"/>
    <mergeCell ref="E62:CQ62"/>
    <mergeCell ref="A57:D57"/>
    <mergeCell ref="E57:CQ57"/>
    <mergeCell ref="CR57:DF57"/>
    <mergeCell ref="CR59:DF59"/>
    <mergeCell ref="A58:D58"/>
    <mergeCell ref="E58:CQ58"/>
    <mergeCell ref="CR58:DF58"/>
    <mergeCell ref="A59:D59"/>
    <mergeCell ref="E59:CQ59"/>
    <mergeCell ref="A64:D64"/>
    <mergeCell ref="E64:CQ64"/>
    <mergeCell ref="CR64:DF64"/>
    <mergeCell ref="E60:CQ60"/>
    <mergeCell ref="CR60:DF60"/>
    <mergeCell ref="CR70:DF70"/>
    <mergeCell ref="A69:D69"/>
    <mergeCell ref="E69:CQ69"/>
    <mergeCell ref="CR69:DF69"/>
    <mergeCell ref="A65:D65"/>
    <mergeCell ref="E65:CQ65"/>
    <mergeCell ref="CR65:DF65"/>
    <mergeCell ref="A66:D66"/>
    <mergeCell ref="E66:CQ66"/>
    <mergeCell ref="CR66:DF66"/>
    <mergeCell ref="A67:D67"/>
    <mergeCell ref="E67:CQ67"/>
    <mergeCell ref="CR67:DF67"/>
    <mergeCell ref="A68:D68"/>
    <mergeCell ref="E68:CQ68"/>
    <mergeCell ref="CR68:DF68"/>
    <mergeCell ref="A70:D70"/>
    <mergeCell ref="E70:CQ70"/>
    <mergeCell ref="A75:D75"/>
    <mergeCell ref="E75:CQ75"/>
    <mergeCell ref="A71:D71"/>
    <mergeCell ref="E71:CQ71"/>
    <mergeCell ref="A72:D72"/>
    <mergeCell ref="E72:CQ72"/>
    <mergeCell ref="CR75:DF75"/>
    <mergeCell ref="A74:D74"/>
    <mergeCell ref="CR71:DF71"/>
    <mergeCell ref="CR72:DF72"/>
    <mergeCell ref="CR73:DF73"/>
    <mergeCell ref="CR74:DF74"/>
    <mergeCell ref="E73:CQ73"/>
    <mergeCell ref="E74:CQ74"/>
    <mergeCell ref="A73:D73"/>
    <mergeCell ref="E52:CQ52"/>
    <mergeCell ref="A29:D29"/>
    <mergeCell ref="E29:CQ29"/>
    <mergeCell ref="CR29:DF29"/>
    <mergeCell ref="A30:D30"/>
    <mergeCell ref="E30:CQ30"/>
    <mergeCell ref="CR30:DF30"/>
    <mergeCell ref="A35:D35"/>
    <mergeCell ref="E35:CQ35"/>
    <mergeCell ref="CR35:DF35"/>
    <mergeCell ref="E34:CQ34"/>
    <mergeCell ref="CR34:DF34"/>
    <mergeCell ref="A51:D51"/>
    <mergeCell ref="E51:CQ51"/>
    <mergeCell ref="CR51:DF51"/>
    <mergeCell ref="A47:D47"/>
    <mergeCell ref="E47:CQ47"/>
    <mergeCell ref="CR47:DF47"/>
    <mergeCell ref="A31:D31"/>
    <mergeCell ref="E31:CQ31"/>
    <mergeCell ref="CR31:DF31"/>
    <mergeCell ref="A32:D32"/>
    <mergeCell ref="E32:CQ32"/>
    <mergeCell ref="CR32:DF32"/>
    <mergeCell ref="A56:D56"/>
    <mergeCell ref="E56:CQ56"/>
    <mergeCell ref="CR56:DF56"/>
    <mergeCell ref="A54:D54"/>
    <mergeCell ref="E54:CQ54"/>
    <mergeCell ref="CR54:DF54"/>
    <mergeCell ref="A55:D55"/>
    <mergeCell ref="E55:CQ55"/>
    <mergeCell ref="CR55:DF55"/>
    <mergeCell ref="E48:CQ48"/>
    <mergeCell ref="CR48:DF48"/>
    <mergeCell ref="E53:CQ53"/>
    <mergeCell ref="A49:D49"/>
    <mergeCell ref="E49:CQ49"/>
    <mergeCell ref="CR49:DF49"/>
    <mergeCell ref="A50:D50"/>
    <mergeCell ref="E50:CQ50"/>
    <mergeCell ref="CR50:DF50"/>
    <mergeCell ref="A53:D53"/>
    <mergeCell ref="CR53:DF53"/>
    <mergeCell ref="A52:D52"/>
    <mergeCell ref="CR52:DF52"/>
    <mergeCell ref="A45:D45"/>
    <mergeCell ref="E45:CQ45"/>
    <mergeCell ref="CR45:DF45"/>
    <mergeCell ref="A46:D46"/>
    <mergeCell ref="E46:CQ46"/>
    <mergeCell ref="CR46:DF46"/>
    <mergeCell ref="A48:D48"/>
    <mergeCell ref="A43:D43"/>
    <mergeCell ref="E43:CQ43"/>
    <mergeCell ref="CR43:DF43"/>
    <mergeCell ref="A44:D44"/>
    <mergeCell ref="E44:CQ44"/>
    <mergeCell ref="CR44:DF44"/>
    <mergeCell ref="A41:D41"/>
    <mergeCell ref="E41:CQ41"/>
    <mergeCell ref="CR41:DF41"/>
    <mergeCell ref="A42:D42"/>
    <mergeCell ref="E42:CQ42"/>
    <mergeCell ref="CR42:DF42"/>
    <mergeCell ref="A39:D39"/>
    <mergeCell ref="E39:CQ39"/>
    <mergeCell ref="CR39:DF39"/>
    <mergeCell ref="A40:D40"/>
    <mergeCell ref="E40:CQ40"/>
    <mergeCell ref="CR40:DF40"/>
    <mergeCell ref="A37:D37"/>
    <mergeCell ref="E37:CQ37"/>
    <mergeCell ref="CR37:DF37"/>
    <mergeCell ref="A38:D38"/>
    <mergeCell ref="E38:CQ38"/>
    <mergeCell ref="CR38:DF38"/>
    <mergeCell ref="A28:D28"/>
    <mergeCell ref="E28:CQ28"/>
    <mergeCell ref="CR28:DF28"/>
    <mergeCell ref="A36:D36"/>
    <mergeCell ref="E36:CQ36"/>
    <mergeCell ref="CR36:DF36"/>
    <mergeCell ref="A33:D33"/>
    <mergeCell ref="E33:CQ33"/>
    <mergeCell ref="CR33:DF33"/>
    <mergeCell ref="A34:D34"/>
    <mergeCell ref="A26:D26"/>
    <mergeCell ref="E26:CQ26"/>
    <mergeCell ref="CR26:DF26"/>
    <mergeCell ref="A27:D27"/>
    <mergeCell ref="E27:CQ27"/>
    <mergeCell ref="CR27:DF27"/>
    <mergeCell ref="A24:D24"/>
    <mergeCell ref="E24:CQ24"/>
    <mergeCell ref="CR24:DF24"/>
    <mergeCell ref="A25:D25"/>
    <mergeCell ref="E25:CQ25"/>
    <mergeCell ref="CR25:DF25"/>
    <mergeCell ref="A22:D22"/>
    <mergeCell ref="E22:CQ22"/>
    <mergeCell ref="CR22:DF22"/>
    <mergeCell ref="A23:D23"/>
    <mergeCell ref="E23:CQ23"/>
    <mergeCell ref="CR23:DF23"/>
    <mergeCell ref="A20:D20"/>
    <mergeCell ref="E20:CQ20"/>
    <mergeCell ref="CR20:DF20"/>
    <mergeCell ref="A21:D21"/>
    <mergeCell ref="E21:CQ21"/>
    <mergeCell ref="CR21:DF21"/>
    <mergeCell ref="A18:D18"/>
    <mergeCell ref="E18:CQ18"/>
    <mergeCell ref="CR18:DF18"/>
    <mergeCell ref="A19:D19"/>
    <mergeCell ref="E19:CQ19"/>
    <mergeCell ref="CR19:DF19"/>
    <mergeCell ref="A16:D16"/>
    <mergeCell ref="E16:CQ16"/>
    <mergeCell ref="CR16:DF16"/>
    <mergeCell ref="A17:D17"/>
    <mergeCell ref="E17:CQ17"/>
    <mergeCell ref="CR17:DF17"/>
    <mergeCell ref="A14:D14"/>
    <mergeCell ref="E14:CQ14"/>
    <mergeCell ref="CR14:DF14"/>
    <mergeCell ref="A15:D15"/>
    <mergeCell ref="E15:CQ15"/>
    <mergeCell ref="CR15:DF15"/>
    <mergeCell ref="A12:D12"/>
    <mergeCell ref="E12:CQ12"/>
    <mergeCell ref="CR12:DF12"/>
    <mergeCell ref="A13:D13"/>
    <mergeCell ref="E13:CQ13"/>
    <mergeCell ref="CR13:DF13"/>
    <mergeCell ref="A10:D10"/>
    <mergeCell ref="E10:CQ10"/>
    <mergeCell ref="CR10:DF10"/>
    <mergeCell ref="A11:D11"/>
    <mergeCell ref="E11:CQ11"/>
    <mergeCell ref="CR11:DF11"/>
    <mergeCell ref="A8:D8"/>
    <mergeCell ref="E8:CQ8"/>
    <mergeCell ref="CR8:DF8"/>
    <mergeCell ref="A9:D9"/>
    <mergeCell ref="E9:CQ9"/>
    <mergeCell ref="CR9:DF9"/>
    <mergeCell ref="A7:D7"/>
    <mergeCell ref="E7:CQ7"/>
    <mergeCell ref="CR7:DF7"/>
    <mergeCell ref="A3:D3"/>
    <mergeCell ref="E3:CQ3"/>
    <mergeCell ref="CR3:DF3"/>
    <mergeCell ref="AM1:BZ1"/>
    <mergeCell ref="A6:D6"/>
    <mergeCell ref="E6:CQ6"/>
    <mergeCell ref="CR6:DF6"/>
    <mergeCell ref="A4:D4"/>
    <mergeCell ref="E4:CQ4"/>
    <mergeCell ref="CR4:DF4"/>
    <mergeCell ref="A5:D5"/>
    <mergeCell ref="E5:CQ5"/>
    <mergeCell ref="CR5:DF5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66"/>
  <sheetViews>
    <sheetView tabSelected="1" view="pageBreakPreview" zoomScaleSheetLayoutView="100" zoomScalePageLayoutView="0" workbookViewId="0" topLeftCell="B22">
      <selection activeCell="DB60" sqref="DB60"/>
    </sheetView>
  </sheetViews>
  <sheetFormatPr defaultColWidth="9.00390625" defaultRowHeight="12.75"/>
  <cols>
    <col min="1" max="158" width="1.25" style="0" customWidth="1"/>
  </cols>
  <sheetData>
    <row r="1" spans="1:81" ht="12.75">
      <c r="A1" s="2"/>
      <c r="B1" s="2"/>
      <c r="C1" s="2"/>
      <c r="D1" s="2"/>
      <c r="AI1" s="49" t="s">
        <v>126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</row>
    <row r="2" spans="1:4" ht="12.75">
      <c r="A2" s="2"/>
      <c r="B2" s="2"/>
      <c r="C2" s="2"/>
      <c r="D2" s="2"/>
    </row>
    <row r="3" spans="1:110" ht="18.75" customHeight="1">
      <c r="A3" s="50" t="s">
        <v>19</v>
      </c>
      <c r="B3" s="51"/>
      <c r="C3" s="51"/>
      <c r="D3" s="52"/>
      <c r="E3" s="56" t="s">
        <v>20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 t="s">
        <v>127</v>
      </c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 t="s">
        <v>128</v>
      </c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 t="s">
        <v>25</v>
      </c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</row>
    <row r="4" spans="1:110" ht="75.75" customHeight="1">
      <c r="A4" s="53"/>
      <c r="B4" s="54"/>
      <c r="C4" s="54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 t="s">
        <v>130</v>
      </c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 t="s">
        <v>129</v>
      </c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</row>
    <row r="5" spans="1:110" ht="18.75" customHeight="1">
      <c r="A5" s="57" t="s">
        <v>133</v>
      </c>
      <c r="B5" s="57"/>
      <c r="C5" s="57"/>
      <c r="D5" s="57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7">
        <f>CC5</f>
        <v>0</v>
      </c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>
        <f>'мест бюдж'!CC5:CQ5+'ПД '!CC5:CQ5+'иные '!CC5:CQ5+'субвенция '!CC5:CQ5</f>
        <v>0</v>
      </c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ht="18.75" customHeight="1">
      <c r="A6" s="57" t="s">
        <v>136</v>
      </c>
      <c r="B6" s="57"/>
      <c r="C6" s="57"/>
      <c r="D6" s="57"/>
      <c r="E6" s="48" t="s">
        <v>137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7">
        <f>CC6</f>
        <v>1082400</v>
      </c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>
        <f>'мест бюдж'!CC6:CQ6+'ПД '!CC6:CQ6+'иные '!CC6:CQ6+'субвенция '!CC6:CQ6</f>
        <v>1082400</v>
      </c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ht="18.75" customHeight="1">
      <c r="A7" s="58"/>
      <c r="B7" s="58"/>
      <c r="C7" s="58"/>
      <c r="D7" s="58"/>
      <c r="E7" s="46" t="s">
        <v>25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>
        <f>'мест бюдж'!CC7:CQ7+'ПД '!CC7:CQ7+'иные '!CC7:CQ7+'субвенция '!CC7:CQ7</f>
        <v>0</v>
      </c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</row>
    <row r="8" spans="1:110" ht="18.75" customHeight="1">
      <c r="A8" s="33" t="s">
        <v>45</v>
      </c>
      <c r="B8" s="33"/>
      <c r="C8" s="33"/>
      <c r="D8" s="33"/>
      <c r="E8" s="46" t="s">
        <v>204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35" t="s">
        <v>135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7">
        <f>CC8</f>
        <v>1082400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>
        <f>'мест бюдж'!CC8:CQ8+'ПД '!CC8:CQ8+'иные '!CC8:CQ8+'субвенция '!CC8:CQ8</f>
        <v>1082400</v>
      </c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</row>
    <row r="9" spans="1:110" ht="18.75" customHeight="1">
      <c r="A9" s="33" t="s">
        <v>46</v>
      </c>
      <c r="B9" s="33"/>
      <c r="C9" s="33"/>
      <c r="D9" s="33"/>
      <c r="E9" s="46" t="s">
        <v>139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35" t="s">
        <v>135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47">
        <f>CC9</f>
        <v>0</v>
      </c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>
        <f>'мест бюдж'!CC9:CQ9+'ПД '!CC9:CQ9+'иные '!CC9:CQ9+'субвенция '!CC9:CQ9</f>
        <v>0</v>
      </c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</row>
    <row r="10" spans="1:110" ht="18.75" customHeight="1">
      <c r="A10" s="33" t="s">
        <v>67</v>
      </c>
      <c r="B10" s="33"/>
      <c r="C10" s="33"/>
      <c r="D10" s="33"/>
      <c r="E10" s="46" t="s">
        <v>203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35" t="s">
        <v>135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47">
        <f>CC10</f>
        <v>0</v>
      </c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>
        <f>'субвенция '!CC6:CQ6</f>
        <v>0</v>
      </c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38.25" customHeight="1">
      <c r="A11" s="33" t="s">
        <v>138</v>
      </c>
      <c r="B11" s="33"/>
      <c r="C11" s="33"/>
      <c r="D11" s="33"/>
      <c r="E11" s="59" t="s">
        <v>140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1"/>
      <c r="AZ11" s="35" t="s">
        <v>135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47">
        <f>CC11</f>
        <v>0</v>
      </c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>
        <f>'мест бюдж'!CC11:CQ11+'ПД '!CC11:CQ11+'иные '!CC11:CQ11+'субвенция '!CC11:CQ11</f>
        <v>0</v>
      </c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</row>
    <row r="12" spans="1:110" ht="18.75" customHeight="1">
      <c r="A12" s="33"/>
      <c r="B12" s="33"/>
      <c r="C12" s="33"/>
      <c r="D12" s="33"/>
      <c r="E12" s="46" t="s">
        <v>25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35" t="s">
        <v>135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</row>
    <row r="13" spans="1:110" ht="18.75" customHeight="1">
      <c r="A13" s="33" t="s">
        <v>142</v>
      </c>
      <c r="B13" s="33"/>
      <c r="C13" s="33"/>
      <c r="D13" s="33"/>
      <c r="E13" s="46" t="s">
        <v>208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35" t="s">
        <v>135</v>
      </c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47">
        <f>CC13</f>
        <v>0</v>
      </c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>
        <f>'ПД '!CC6:CQ6</f>
        <v>0</v>
      </c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</row>
    <row r="14" spans="1:110" ht="18.75" customHeight="1">
      <c r="A14" s="33" t="s">
        <v>143</v>
      </c>
      <c r="B14" s="33"/>
      <c r="C14" s="33"/>
      <c r="D14" s="33"/>
      <c r="E14" s="46" t="s">
        <v>141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35" t="s">
        <v>135</v>
      </c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</row>
    <row r="15" spans="1:110" ht="18.75" customHeight="1">
      <c r="A15" s="33" t="s">
        <v>144</v>
      </c>
      <c r="B15" s="33"/>
      <c r="C15" s="33"/>
      <c r="D15" s="33"/>
      <c r="E15" s="46" t="s">
        <v>145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35" t="s">
        <v>135</v>
      </c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</row>
    <row r="16" spans="1:110" ht="18.75" customHeight="1">
      <c r="A16" s="33"/>
      <c r="B16" s="33"/>
      <c r="C16" s="33"/>
      <c r="D16" s="33"/>
      <c r="E16" s="46" t="s">
        <v>25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35" t="s">
        <v>135</v>
      </c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</row>
    <row r="17" spans="1:110" ht="18.75" customHeight="1">
      <c r="A17" s="33" t="s">
        <v>146</v>
      </c>
      <c r="B17" s="33"/>
      <c r="C17" s="33"/>
      <c r="D17" s="33"/>
      <c r="E17" s="46" t="s">
        <v>147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35" t="s">
        <v>135</v>
      </c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</row>
    <row r="18" spans="1:110" ht="18.75" customHeight="1">
      <c r="A18" s="33" t="s">
        <v>149</v>
      </c>
      <c r="B18" s="33"/>
      <c r="C18" s="33"/>
      <c r="D18" s="33"/>
      <c r="E18" s="46" t="s">
        <v>148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35" t="s">
        <v>135</v>
      </c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47">
        <f>CC18</f>
        <v>0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>
        <f>'мест бюдж'!CC7:CQ7+'ПД '!CC7:CQ7+'иные '!CC7:CQ7+'субвенция '!CC7:CQ7</f>
        <v>0</v>
      </c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</row>
    <row r="19" spans="1:110" ht="18.75" customHeight="1">
      <c r="A19" s="36" t="s">
        <v>150</v>
      </c>
      <c r="B19" s="36"/>
      <c r="C19" s="36"/>
      <c r="D19" s="36"/>
      <c r="E19" s="48" t="s">
        <v>151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35">
        <v>900</v>
      </c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47">
        <f>CC19</f>
        <v>1082400</v>
      </c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>
        <f>CC21+CC26+CC41+CC42</f>
        <v>1082400</v>
      </c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</row>
    <row r="20" spans="1:110" ht="18.75" customHeight="1">
      <c r="A20" s="33"/>
      <c r="B20" s="33"/>
      <c r="C20" s="33"/>
      <c r="D20" s="33"/>
      <c r="E20" s="46" t="s">
        <v>25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35" t="s">
        <v>135</v>
      </c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</row>
    <row r="21" spans="1:110" ht="18.75" customHeight="1">
      <c r="A21" s="33" t="s">
        <v>82</v>
      </c>
      <c r="B21" s="33"/>
      <c r="C21" s="33"/>
      <c r="D21" s="33"/>
      <c r="E21" s="46" t="s">
        <v>152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35">
        <v>210</v>
      </c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47">
        <f>CC21</f>
        <v>986400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>
        <f>CC23+CC24+CC25</f>
        <v>986400</v>
      </c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</row>
    <row r="22" spans="1:110" ht="18.75" customHeight="1">
      <c r="A22" s="33"/>
      <c r="B22" s="33"/>
      <c r="C22" s="33"/>
      <c r="D22" s="33"/>
      <c r="E22" s="46" t="s">
        <v>23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35" t="s">
        <v>135</v>
      </c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</row>
    <row r="23" spans="1:110" ht="18.75" customHeight="1">
      <c r="A23" s="33" t="s">
        <v>153</v>
      </c>
      <c r="B23" s="33"/>
      <c r="C23" s="33"/>
      <c r="D23" s="33"/>
      <c r="E23" s="46" t="s">
        <v>154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35">
        <v>211</v>
      </c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47">
        <f>CC23</f>
        <v>744124.43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>
        <f>'мест бюдж'!CC12:CQ12+'субвенция '!CC12:CQ12</f>
        <v>744124.43</v>
      </c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</row>
    <row r="24" spans="1:110" ht="18.75" customHeight="1">
      <c r="A24" s="33" t="s">
        <v>155</v>
      </c>
      <c r="B24" s="33"/>
      <c r="C24" s="33"/>
      <c r="D24" s="33"/>
      <c r="E24" s="46" t="s">
        <v>157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35">
        <v>212</v>
      </c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47">
        <f>CC24</f>
        <v>10000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>
        <f>'мест бюдж'!CC13:CQ13+'ПД '!CC13:CQ13+'субвенция '!CC13:CQ13</f>
        <v>10000</v>
      </c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</row>
    <row r="25" spans="1:110" ht="18.75" customHeight="1">
      <c r="A25" s="33" t="s">
        <v>156</v>
      </c>
      <c r="B25" s="33"/>
      <c r="C25" s="33"/>
      <c r="D25" s="33"/>
      <c r="E25" s="46" t="s">
        <v>158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58">
        <v>213</v>
      </c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47">
        <f>CC25</f>
        <v>232275.57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>
        <f>'мест бюдж'!CC14:CQ14+'ПД '!CC14:CQ14+'субвенция '!CC14:CQ14</f>
        <v>232275.57</v>
      </c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</row>
    <row r="26" spans="1:110" ht="18.75" customHeight="1">
      <c r="A26" s="33" t="s">
        <v>83</v>
      </c>
      <c r="B26" s="33"/>
      <c r="C26" s="33"/>
      <c r="D26" s="33"/>
      <c r="E26" s="46" t="s">
        <v>159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58">
        <v>220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47">
        <f>CC26</f>
        <v>53000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>
        <f>CC28+CC29+CC30+CC31+CC32+CC33</f>
        <v>53000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</row>
    <row r="27" spans="1:110" ht="18.75" customHeight="1">
      <c r="A27" s="33"/>
      <c r="B27" s="33"/>
      <c r="C27" s="33"/>
      <c r="D27" s="33"/>
      <c r="E27" s="46" t="s">
        <v>23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>
        <f>'мест бюдж'!CC27:CQ27+'ПД '!CC27:CQ27+'иные '!CC27:CQ27+'субвенция '!CC27:CQ27</f>
        <v>0</v>
      </c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</row>
    <row r="28" spans="1:110" ht="18.75" customHeight="1">
      <c r="A28" s="33" t="s">
        <v>86</v>
      </c>
      <c r="B28" s="33"/>
      <c r="C28" s="33"/>
      <c r="D28" s="33"/>
      <c r="E28" s="46" t="s">
        <v>160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58">
        <v>221</v>
      </c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47">
        <f>CC28</f>
        <v>0</v>
      </c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>
        <f>'мест бюдж'!CC17:CQ17+'ПД '!CC17:CQ17+'субвенция '!CC17:CQ17</f>
        <v>0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</row>
    <row r="29" spans="1:110" ht="18.75" customHeight="1">
      <c r="A29" s="33" t="s">
        <v>87</v>
      </c>
      <c r="B29" s="33"/>
      <c r="C29" s="33"/>
      <c r="D29" s="33"/>
      <c r="E29" s="46" t="s">
        <v>161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58">
        <v>222</v>
      </c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62">
        <f>CC29</f>
        <v>15000</v>
      </c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4"/>
      <c r="CC29" s="47">
        <f>'мест бюдж'!CC18:CQ18+'субвенция '!CC18:CQ18</f>
        <v>15000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</row>
    <row r="30" spans="1:110" ht="18.75" customHeight="1">
      <c r="A30" s="33" t="s">
        <v>88</v>
      </c>
      <c r="B30" s="33"/>
      <c r="C30" s="33"/>
      <c r="D30" s="33"/>
      <c r="E30" s="46" t="s">
        <v>162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58">
        <v>223</v>
      </c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62">
        <f>CC30</f>
        <v>0</v>
      </c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4"/>
      <c r="CC30" s="47">
        <f>'мест бюдж'!CC19:CQ19</f>
        <v>0</v>
      </c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</row>
    <row r="31" spans="1:110" ht="18.75" customHeight="1">
      <c r="A31" s="33" t="s">
        <v>89</v>
      </c>
      <c r="B31" s="33"/>
      <c r="C31" s="33"/>
      <c r="D31" s="33"/>
      <c r="E31" s="46" t="s">
        <v>164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58">
        <v>224</v>
      </c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47">
        <v>0</v>
      </c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>
        <f>'мест бюдж'!CC31:CQ31+'ПД '!CC31:CQ31+'иные '!CC31:CQ31+'субвенция '!CC31:CQ31</f>
        <v>0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</row>
    <row r="32" spans="1:110" ht="18.75" customHeight="1">
      <c r="A32" s="33" t="s">
        <v>90</v>
      </c>
      <c r="B32" s="33"/>
      <c r="C32" s="33"/>
      <c r="D32" s="33"/>
      <c r="E32" s="46" t="s">
        <v>165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58">
        <v>225</v>
      </c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47">
        <f>CC32</f>
        <v>0</v>
      </c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>
        <f>'мест бюдж'!CC20:CQ20+'ПД '!CC19:CQ19+'иные '!CC11:CQ11+'субвенция '!CC20:CQ20</f>
        <v>0</v>
      </c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</row>
    <row r="33" spans="1:110" ht="18.75" customHeight="1">
      <c r="A33" s="33" t="s">
        <v>91</v>
      </c>
      <c r="B33" s="33"/>
      <c r="C33" s="33"/>
      <c r="D33" s="33"/>
      <c r="E33" s="67" t="s">
        <v>163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9"/>
      <c r="AZ33" s="58">
        <v>226</v>
      </c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47">
        <f>CC33</f>
        <v>38000</v>
      </c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62">
        <f>'мест бюдж'!CC21:CQ21+'ПД '!CC20:CQ20+'иные '!CC12:CQ12+'субвенция '!CC21:CQ21</f>
        <v>38000</v>
      </c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4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</row>
    <row r="34" spans="1:110" ht="18.75" customHeight="1">
      <c r="A34" s="33" t="s">
        <v>111</v>
      </c>
      <c r="B34" s="33"/>
      <c r="C34" s="33"/>
      <c r="D34" s="33"/>
      <c r="E34" s="46" t="s">
        <v>166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58">
        <v>240</v>
      </c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62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4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</row>
    <row r="35" spans="1:110" ht="18.75" customHeight="1">
      <c r="A35" s="33"/>
      <c r="B35" s="33"/>
      <c r="C35" s="33"/>
      <c r="D35" s="33"/>
      <c r="E35" s="46" t="s">
        <v>23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62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4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</row>
    <row r="36" spans="1:110" ht="18.75" customHeight="1">
      <c r="A36" s="33" t="s">
        <v>113</v>
      </c>
      <c r="B36" s="33"/>
      <c r="C36" s="33"/>
      <c r="D36" s="33"/>
      <c r="E36" s="46" t="s">
        <v>167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58">
        <v>241</v>
      </c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62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4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</row>
    <row r="37" spans="1:110" ht="18.75" customHeight="1">
      <c r="A37" s="33" t="s">
        <v>168</v>
      </c>
      <c r="B37" s="33"/>
      <c r="C37" s="33"/>
      <c r="D37" s="33"/>
      <c r="E37" s="46" t="s">
        <v>169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58">
        <v>260</v>
      </c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62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4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</row>
    <row r="38" spans="1:110" ht="18.75" customHeight="1">
      <c r="A38" s="33"/>
      <c r="B38" s="33"/>
      <c r="C38" s="33"/>
      <c r="D38" s="33"/>
      <c r="E38" s="46" t="s">
        <v>23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62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4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</row>
    <row r="39" spans="1:110" ht="21.75" customHeight="1">
      <c r="A39" s="33" t="s">
        <v>170</v>
      </c>
      <c r="B39" s="33"/>
      <c r="C39" s="33"/>
      <c r="D39" s="33"/>
      <c r="E39" s="46" t="s">
        <v>172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58">
        <v>262</v>
      </c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62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4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</row>
    <row r="40" spans="1:110" ht="21.75" customHeight="1">
      <c r="A40" s="33" t="s">
        <v>171</v>
      </c>
      <c r="B40" s="33"/>
      <c r="C40" s="33"/>
      <c r="D40" s="33"/>
      <c r="E40" s="66" t="s">
        <v>173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58">
        <v>263</v>
      </c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62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4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</row>
    <row r="41" spans="1:110" ht="21.75" customHeight="1">
      <c r="A41" s="65" t="s">
        <v>174</v>
      </c>
      <c r="B41" s="65"/>
      <c r="C41" s="65"/>
      <c r="D41" s="65"/>
      <c r="E41" s="46" t="s">
        <v>175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58">
        <v>290</v>
      </c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47">
        <f>CC41</f>
        <v>15000</v>
      </c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62">
        <f>'мест бюдж'!CC22:CQ22+'ПД '!CC21:CQ21+'субвенция '!CC22:CQ22</f>
        <v>15000</v>
      </c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4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</row>
    <row r="42" spans="1:110" ht="21.75" customHeight="1">
      <c r="A42" s="65" t="s">
        <v>176</v>
      </c>
      <c r="B42" s="65"/>
      <c r="C42" s="65"/>
      <c r="D42" s="65"/>
      <c r="E42" s="46" t="s">
        <v>181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58">
        <v>300</v>
      </c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47">
        <f>CC42</f>
        <v>28000</v>
      </c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62">
        <f>CC47+CC44</f>
        <v>28000</v>
      </c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4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</row>
    <row r="43" spans="1:110" ht="21.75" customHeight="1">
      <c r="A43" s="65"/>
      <c r="B43" s="65"/>
      <c r="C43" s="65"/>
      <c r="D43" s="65"/>
      <c r="E43" s="46" t="s">
        <v>23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62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4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</row>
    <row r="44" spans="1:110" ht="21.75" customHeight="1">
      <c r="A44" s="65" t="s">
        <v>177</v>
      </c>
      <c r="B44" s="65"/>
      <c r="C44" s="65"/>
      <c r="D44" s="65"/>
      <c r="E44" s="46" t="s">
        <v>182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58">
        <v>310</v>
      </c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47">
        <f>CC44</f>
        <v>0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62">
        <f>'мест бюдж'!CC25:CQ25+'ПД '!CC24:CQ24+'иные '!CC15:CQ15+'субвенция '!CC25:CQ25</f>
        <v>0</v>
      </c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4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</row>
    <row r="45" spans="1:110" ht="21.75" customHeight="1">
      <c r="A45" s="65" t="s">
        <v>178</v>
      </c>
      <c r="B45" s="65"/>
      <c r="C45" s="65"/>
      <c r="D45" s="65"/>
      <c r="E45" s="46" t="s">
        <v>183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58">
        <v>320</v>
      </c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62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4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</row>
    <row r="46" spans="1:110" ht="21.75" customHeight="1">
      <c r="A46" s="65" t="s">
        <v>179</v>
      </c>
      <c r="B46" s="65"/>
      <c r="C46" s="65"/>
      <c r="D46" s="65"/>
      <c r="E46" s="46" t="s">
        <v>184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58">
        <v>330</v>
      </c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62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4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</row>
    <row r="47" spans="1:110" ht="21.75" customHeight="1">
      <c r="A47" s="65" t="s">
        <v>180</v>
      </c>
      <c r="B47" s="65"/>
      <c r="C47" s="65"/>
      <c r="D47" s="65"/>
      <c r="E47" s="46" t="s">
        <v>185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58">
        <v>340</v>
      </c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47">
        <f>CC47</f>
        <v>28000</v>
      </c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62">
        <f>'мест бюдж'!CC26:CQ26+'ПД '!CC25:CQ25+'иные '!CC18:CQ18+'субвенция '!CC26:CQ26</f>
        <v>28000</v>
      </c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4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</row>
    <row r="48" spans="1:110" ht="21.75" customHeight="1">
      <c r="A48" s="65" t="s">
        <v>190</v>
      </c>
      <c r="B48" s="65"/>
      <c r="C48" s="65"/>
      <c r="D48" s="65"/>
      <c r="E48" s="46" t="s">
        <v>186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58">
        <v>500</v>
      </c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</row>
    <row r="49" spans="1:110" ht="21.75" customHeight="1">
      <c r="A49" s="65"/>
      <c r="B49" s="65"/>
      <c r="C49" s="65"/>
      <c r="D49" s="65"/>
      <c r="E49" s="46" t="s">
        <v>23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</row>
    <row r="50" spans="1:110" ht="21.75" customHeight="1">
      <c r="A50" s="65" t="s">
        <v>191</v>
      </c>
      <c r="B50" s="65"/>
      <c r="C50" s="65"/>
      <c r="D50" s="65"/>
      <c r="E50" s="66" t="s">
        <v>187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58">
        <v>520</v>
      </c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</row>
    <row r="51" spans="1:110" ht="18.75" customHeight="1">
      <c r="A51" s="65" t="s">
        <v>192</v>
      </c>
      <c r="B51" s="65"/>
      <c r="C51" s="65"/>
      <c r="D51" s="65"/>
      <c r="E51" s="46" t="s">
        <v>193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58">
        <v>530</v>
      </c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</row>
    <row r="52" spans="1:110" ht="18.75" customHeight="1">
      <c r="A52" s="65"/>
      <c r="B52" s="65"/>
      <c r="C52" s="65"/>
      <c r="D52" s="65"/>
      <c r="E52" s="70" t="s">
        <v>189</v>
      </c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</row>
    <row r="53" spans="1:110" ht="18.75" customHeight="1">
      <c r="A53" s="65" t="s">
        <v>194</v>
      </c>
      <c r="B53" s="65"/>
      <c r="C53" s="65"/>
      <c r="D53" s="65"/>
      <c r="E53" s="46" t="s">
        <v>188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58" t="s">
        <v>135</v>
      </c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</row>
    <row r="54" spans="1:110" s="13" customFormat="1" ht="12.75">
      <c r="A54" s="73"/>
      <c r="B54" s="73"/>
      <c r="C54" s="73"/>
      <c r="D54" s="7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</row>
    <row r="55" spans="1:110" s="13" customFormat="1" ht="12.75">
      <c r="A55" s="14"/>
      <c r="B55" s="14"/>
      <c r="C55" s="14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</row>
    <row r="56" spans="1:110" s="13" customFormat="1" ht="12.75">
      <c r="A56" s="71" t="s">
        <v>195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16"/>
      <c r="BE56" s="16"/>
      <c r="BF56" s="16"/>
      <c r="BG56" s="16"/>
      <c r="BH56" s="16"/>
      <c r="BI56" s="16"/>
      <c r="BJ56" s="17"/>
      <c r="BK56" s="17"/>
      <c r="BL56" s="17"/>
      <c r="BM56" s="17"/>
      <c r="BN56" s="17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0"/>
      <c r="BZ56" s="10"/>
      <c r="CA56" s="10"/>
      <c r="CB56" s="10"/>
      <c r="CC56" s="19"/>
      <c r="CD56" s="19"/>
      <c r="CE56" s="19"/>
      <c r="CF56" s="19"/>
      <c r="CG56" s="19"/>
      <c r="CH56" s="19" t="s">
        <v>223</v>
      </c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0"/>
      <c r="DD56" s="10"/>
      <c r="DE56" s="10"/>
      <c r="DF56" s="10"/>
    </row>
    <row r="57" spans="1:110" s="13" customFormat="1" ht="12.75">
      <c r="A57" s="14"/>
      <c r="B57" s="14"/>
      <c r="C57" s="14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20"/>
      <c r="BM57" s="20"/>
      <c r="BN57" s="21" t="s">
        <v>132</v>
      </c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 t="s">
        <v>131</v>
      </c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10"/>
      <c r="DA57" s="10"/>
      <c r="DB57" s="10"/>
      <c r="DC57" s="10"/>
      <c r="DD57" s="10"/>
      <c r="DE57" s="10"/>
      <c r="DF57" s="10"/>
    </row>
    <row r="58" spans="1:110" s="13" customFormat="1" ht="12.75">
      <c r="A58" s="14"/>
      <c r="B58" s="14"/>
      <c r="C58" s="14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</row>
    <row r="59" spans="1:110" s="13" customFormat="1" ht="12.75">
      <c r="A59" s="14" t="s">
        <v>196</v>
      </c>
      <c r="B59" s="14"/>
      <c r="C59" s="14"/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7"/>
      <c r="BK59" s="17"/>
      <c r="BL59" s="17"/>
      <c r="BM59" s="17"/>
      <c r="BN59" s="17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0"/>
      <c r="BZ59" s="10"/>
      <c r="CA59" s="10"/>
      <c r="CB59" s="10"/>
      <c r="CC59" s="19"/>
      <c r="CD59" s="19"/>
      <c r="CE59" s="19"/>
      <c r="CF59" s="19"/>
      <c r="CG59" s="19"/>
      <c r="CH59" s="19" t="s">
        <v>209</v>
      </c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0"/>
      <c r="DD59" s="10"/>
      <c r="DE59" s="10"/>
      <c r="DF59" s="10"/>
    </row>
    <row r="60" spans="1:110" s="13" customFormat="1" ht="12.75">
      <c r="A60" s="14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20"/>
      <c r="BM60" s="20"/>
      <c r="BN60" s="21" t="s">
        <v>132</v>
      </c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 t="s">
        <v>131</v>
      </c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10"/>
      <c r="DA60" s="10"/>
      <c r="DB60" s="10"/>
      <c r="DC60" s="10"/>
      <c r="DD60" s="10"/>
      <c r="DE60" s="10"/>
      <c r="DF60" s="10"/>
    </row>
    <row r="61" spans="1:110" s="13" customFormat="1" ht="12.75">
      <c r="A61" s="14"/>
      <c r="B61" s="14"/>
      <c r="C61" s="14"/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</row>
    <row r="62" spans="1:110" s="13" customFormat="1" ht="12.75">
      <c r="A62" s="14" t="s">
        <v>197</v>
      </c>
      <c r="B62" s="14"/>
      <c r="C62" s="14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7"/>
      <c r="BK62" s="17"/>
      <c r="BL62" s="17"/>
      <c r="BM62" s="17"/>
      <c r="BN62" s="17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0"/>
      <c r="BZ62" s="10"/>
      <c r="CA62" s="10"/>
      <c r="CB62" s="10"/>
      <c r="CC62" s="19"/>
      <c r="CD62" s="19"/>
      <c r="CE62" s="19"/>
      <c r="CF62" s="19"/>
      <c r="CG62" s="19"/>
      <c r="CH62" s="19"/>
      <c r="CI62" s="19" t="s">
        <v>224</v>
      </c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0"/>
      <c r="DD62" s="10"/>
      <c r="DE62" s="10"/>
      <c r="DF62" s="10"/>
    </row>
    <row r="63" spans="1:110" s="13" customFormat="1" ht="12.75">
      <c r="A63" s="14"/>
      <c r="B63" s="14"/>
      <c r="C63" s="14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20"/>
      <c r="BM63" s="20"/>
      <c r="BN63" s="21" t="s">
        <v>132</v>
      </c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 t="s">
        <v>131</v>
      </c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10"/>
      <c r="DA63" s="10"/>
      <c r="DB63" s="10"/>
      <c r="DC63" s="10"/>
      <c r="DD63" s="10"/>
      <c r="DE63" s="10"/>
      <c r="DF63" s="10"/>
    </row>
    <row r="64" spans="1:110" s="13" customFormat="1" ht="12.75">
      <c r="A64" s="14"/>
      <c r="B64" s="14"/>
      <c r="C64" s="14"/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</row>
    <row r="65" spans="1:110" s="13" customFormat="1" ht="12.75">
      <c r="A65" s="14"/>
      <c r="B65" s="14"/>
      <c r="C65" s="14"/>
      <c r="D65" s="1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7"/>
      <c r="BK65" s="17"/>
      <c r="BL65" s="17"/>
      <c r="BM65" s="17"/>
      <c r="BN65" s="17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0"/>
      <c r="BZ65" s="10"/>
      <c r="CA65" s="10"/>
      <c r="CB65" s="10"/>
      <c r="CC65" s="19"/>
      <c r="CD65" s="19"/>
      <c r="CE65" s="19"/>
      <c r="CF65" s="19"/>
      <c r="CG65" s="19"/>
      <c r="CH65" s="19" t="s">
        <v>225</v>
      </c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0"/>
      <c r="DD65" s="10"/>
      <c r="DE65" s="10"/>
      <c r="DF65" s="10"/>
    </row>
    <row r="66" spans="1:110" s="13" customFormat="1" ht="12.75">
      <c r="A66" s="14" t="s">
        <v>198</v>
      </c>
      <c r="B66" s="14"/>
      <c r="C66" s="14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20"/>
      <c r="BM66" s="20"/>
      <c r="BN66" s="21" t="s">
        <v>132</v>
      </c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 t="s">
        <v>131</v>
      </c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10"/>
      <c r="DA66" s="10"/>
      <c r="DB66" s="10"/>
      <c r="DC66" s="10"/>
      <c r="DD66" s="10"/>
      <c r="DE66" s="10"/>
      <c r="DF66" s="10"/>
    </row>
  </sheetData>
  <sheetProtection/>
  <mergeCells count="309">
    <mergeCell ref="A56:BC56"/>
    <mergeCell ref="CC54:CQ54"/>
    <mergeCell ref="CR54:DF54"/>
    <mergeCell ref="A54:D54"/>
    <mergeCell ref="E54:AY54"/>
    <mergeCell ref="AZ54:BN54"/>
    <mergeCell ref="BO54:CB54"/>
    <mergeCell ref="CC53:CQ53"/>
    <mergeCell ref="CR53:DF53"/>
    <mergeCell ref="A53:D53"/>
    <mergeCell ref="E53:AY53"/>
    <mergeCell ref="AZ53:BN53"/>
    <mergeCell ref="BO53:CB53"/>
    <mergeCell ref="A51:D51"/>
    <mergeCell ref="E51:AY51"/>
    <mergeCell ref="A52:D52"/>
    <mergeCell ref="E52:AY52"/>
    <mergeCell ref="AZ52:BN52"/>
    <mergeCell ref="BO52:CB52"/>
    <mergeCell ref="AZ51:BN51"/>
    <mergeCell ref="BO51:CB51"/>
    <mergeCell ref="CC49:CQ49"/>
    <mergeCell ref="CR49:DF49"/>
    <mergeCell ref="CC50:CQ50"/>
    <mergeCell ref="CR50:DF50"/>
    <mergeCell ref="CC52:CQ52"/>
    <mergeCell ref="CR52:DF52"/>
    <mergeCell ref="A49:D49"/>
    <mergeCell ref="E49:AY49"/>
    <mergeCell ref="AZ49:BN49"/>
    <mergeCell ref="BO49:CB49"/>
    <mergeCell ref="CC51:CQ51"/>
    <mergeCell ref="CR51:DF51"/>
    <mergeCell ref="A50:D50"/>
    <mergeCell ref="E50:AY50"/>
    <mergeCell ref="AZ50:BN50"/>
    <mergeCell ref="BO50:CB50"/>
    <mergeCell ref="AZ37:BN37"/>
    <mergeCell ref="BO37:CB37"/>
    <mergeCell ref="A48:D48"/>
    <mergeCell ref="E48:AY48"/>
    <mergeCell ref="AZ48:BN48"/>
    <mergeCell ref="BO48:CB48"/>
    <mergeCell ref="A39:D39"/>
    <mergeCell ref="E39:AY39"/>
    <mergeCell ref="CC37:CQ37"/>
    <mergeCell ref="CR37:DF37"/>
    <mergeCell ref="AZ38:BN38"/>
    <mergeCell ref="BO38:CB38"/>
    <mergeCell ref="AZ39:BN39"/>
    <mergeCell ref="BO39:CB39"/>
    <mergeCell ref="A37:D37"/>
    <mergeCell ref="E37:AY37"/>
    <mergeCell ref="CC35:CQ35"/>
    <mergeCell ref="CR35:DF35"/>
    <mergeCell ref="CC36:CQ36"/>
    <mergeCell ref="CR36:DF36"/>
    <mergeCell ref="AZ35:BN35"/>
    <mergeCell ref="BO35:CB35"/>
    <mergeCell ref="AZ36:BN36"/>
    <mergeCell ref="BO36:CB36"/>
    <mergeCell ref="A33:D33"/>
    <mergeCell ref="E33:AY33"/>
    <mergeCell ref="AZ33:BN33"/>
    <mergeCell ref="BO33:CB33"/>
    <mergeCell ref="CC34:CQ34"/>
    <mergeCell ref="CR34:DF34"/>
    <mergeCell ref="BO32:CB32"/>
    <mergeCell ref="CC33:CQ33"/>
    <mergeCell ref="CR33:DF33"/>
    <mergeCell ref="CC32:CQ32"/>
    <mergeCell ref="CR32:DF32"/>
    <mergeCell ref="E34:AY34"/>
    <mergeCell ref="AZ34:BN34"/>
    <mergeCell ref="BO34:CB34"/>
    <mergeCell ref="A34:D34"/>
    <mergeCell ref="CC31:CQ31"/>
    <mergeCell ref="CR31:DF31"/>
    <mergeCell ref="A32:D32"/>
    <mergeCell ref="E32:AY32"/>
    <mergeCell ref="A31:D31"/>
    <mergeCell ref="E31:AY31"/>
    <mergeCell ref="AZ31:BN31"/>
    <mergeCell ref="BO31:CB31"/>
    <mergeCell ref="AZ32:BN32"/>
    <mergeCell ref="A38:D38"/>
    <mergeCell ref="E38:AY38"/>
    <mergeCell ref="A36:D36"/>
    <mergeCell ref="E36:AY36"/>
    <mergeCell ref="A35:D35"/>
    <mergeCell ref="E35:AY35"/>
    <mergeCell ref="CC40:CQ40"/>
    <mergeCell ref="CR40:DF40"/>
    <mergeCell ref="CC38:CQ38"/>
    <mergeCell ref="CR38:DF38"/>
    <mergeCell ref="CC39:CQ39"/>
    <mergeCell ref="CR39:DF39"/>
    <mergeCell ref="CC41:CQ41"/>
    <mergeCell ref="CR41:DF41"/>
    <mergeCell ref="A40:D40"/>
    <mergeCell ref="E40:AY40"/>
    <mergeCell ref="A41:D41"/>
    <mergeCell ref="E41:AY41"/>
    <mergeCell ref="AZ41:BN41"/>
    <mergeCell ref="BO41:CB41"/>
    <mergeCell ref="AZ40:BN40"/>
    <mergeCell ref="BO40:CB40"/>
    <mergeCell ref="E43:AY43"/>
    <mergeCell ref="AZ43:BN43"/>
    <mergeCell ref="BO43:CB43"/>
    <mergeCell ref="A42:D42"/>
    <mergeCell ref="E42:AY42"/>
    <mergeCell ref="AZ42:BN42"/>
    <mergeCell ref="BO42:CB42"/>
    <mergeCell ref="CR44:DF44"/>
    <mergeCell ref="A44:D44"/>
    <mergeCell ref="E44:AY44"/>
    <mergeCell ref="CC42:CQ42"/>
    <mergeCell ref="CR42:DF42"/>
    <mergeCell ref="CC43:CQ43"/>
    <mergeCell ref="CR43:DF43"/>
    <mergeCell ref="AZ44:BN44"/>
    <mergeCell ref="BO44:CB44"/>
    <mergeCell ref="A43:D43"/>
    <mergeCell ref="A46:D46"/>
    <mergeCell ref="E46:AY46"/>
    <mergeCell ref="AZ46:BN46"/>
    <mergeCell ref="BO46:CB46"/>
    <mergeCell ref="A45:D45"/>
    <mergeCell ref="E45:AY45"/>
    <mergeCell ref="AZ45:BN45"/>
    <mergeCell ref="BO45:CB45"/>
    <mergeCell ref="CC48:CQ48"/>
    <mergeCell ref="CR48:DF48"/>
    <mergeCell ref="A47:D47"/>
    <mergeCell ref="E47:AY47"/>
    <mergeCell ref="AZ47:BN47"/>
    <mergeCell ref="BO47:CB47"/>
    <mergeCell ref="CC25:CQ25"/>
    <mergeCell ref="CR25:DF25"/>
    <mergeCell ref="BO27:CB27"/>
    <mergeCell ref="CC46:CQ46"/>
    <mergeCell ref="CR46:DF46"/>
    <mergeCell ref="CC47:CQ47"/>
    <mergeCell ref="CR47:DF47"/>
    <mergeCell ref="CC45:CQ45"/>
    <mergeCell ref="CR45:DF45"/>
    <mergeCell ref="CC44:CQ44"/>
    <mergeCell ref="CC29:CQ29"/>
    <mergeCell ref="A25:D25"/>
    <mergeCell ref="E25:AY25"/>
    <mergeCell ref="AZ25:BN25"/>
    <mergeCell ref="BO25:CB25"/>
    <mergeCell ref="A28:D28"/>
    <mergeCell ref="E28:AY28"/>
    <mergeCell ref="A26:D26"/>
    <mergeCell ref="E26:AY26"/>
    <mergeCell ref="BO26:CB26"/>
    <mergeCell ref="A27:D27"/>
    <mergeCell ref="E27:AY27"/>
    <mergeCell ref="E30:AY30"/>
    <mergeCell ref="AZ30:BN30"/>
    <mergeCell ref="AZ29:BN29"/>
    <mergeCell ref="BO30:CB30"/>
    <mergeCell ref="A30:D30"/>
    <mergeCell ref="A29:D29"/>
    <mergeCell ref="E29:AY29"/>
    <mergeCell ref="CR28:DF28"/>
    <mergeCell ref="AZ12:BN12"/>
    <mergeCell ref="BO12:CB12"/>
    <mergeCell ref="AZ28:BN28"/>
    <mergeCell ref="AZ26:BN26"/>
    <mergeCell ref="CR14:DF14"/>
    <mergeCell ref="CR15:DF15"/>
    <mergeCell ref="CR17:DF17"/>
    <mergeCell ref="CR16:DF16"/>
    <mergeCell ref="AZ27:BN27"/>
    <mergeCell ref="CC16:CQ16"/>
    <mergeCell ref="CC14:CQ14"/>
    <mergeCell ref="CC20:CQ20"/>
    <mergeCell ref="CC18:CQ18"/>
    <mergeCell ref="CC15:CQ15"/>
    <mergeCell ref="CC17:CQ17"/>
    <mergeCell ref="CR30:DF30"/>
    <mergeCell ref="CR29:DF29"/>
    <mergeCell ref="BO28:CB28"/>
    <mergeCell ref="CC26:CQ26"/>
    <mergeCell ref="CR26:DF26"/>
    <mergeCell ref="CC27:CQ27"/>
    <mergeCell ref="CR27:DF27"/>
    <mergeCell ref="BO29:CB29"/>
    <mergeCell ref="CC30:CQ30"/>
    <mergeCell ref="CC28:CQ28"/>
    <mergeCell ref="A11:D11"/>
    <mergeCell ref="E11:AY11"/>
    <mergeCell ref="AZ11:BN11"/>
    <mergeCell ref="BO11:CB11"/>
    <mergeCell ref="A13:D13"/>
    <mergeCell ref="E13:AY13"/>
    <mergeCell ref="AZ13:BN13"/>
    <mergeCell ref="BO13:CB13"/>
    <mergeCell ref="A9:D9"/>
    <mergeCell ref="E9:AY9"/>
    <mergeCell ref="CR10:DF10"/>
    <mergeCell ref="CC13:CQ13"/>
    <mergeCell ref="CR13:DF13"/>
    <mergeCell ref="CC12:CQ12"/>
    <mergeCell ref="CR12:DF12"/>
    <mergeCell ref="CC11:CQ11"/>
    <mergeCell ref="CR11:DF11"/>
    <mergeCell ref="CC10:CQ10"/>
    <mergeCell ref="CC7:CQ7"/>
    <mergeCell ref="CR7:DF7"/>
    <mergeCell ref="A12:D12"/>
    <mergeCell ref="E12:AY12"/>
    <mergeCell ref="AZ8:BN8"/>
    <mergeCell ref="BO8:CB8"/>
    <mergeCell ref="A10:D10"/>
    <mergeCell ref="E10:AY10"/>
    <mergeCell ref="AZ10:BN10"/>
    <mergeCell ref="BO10:CB10"/>
    <mergeCell ref="AZ7:BN7"/>
    <mergeCell ref="BO7:CB7"/>
    <mergeCell ref="AZ9:BN9"/>
    <mergeCell ref="BO9:CB9"/>
    <mergeCell ref="CC6:CQ6"/>
    <mergeCell ref="CR6:DF6"/>
    <mergeCell ref="CC9:CQ9"/>
    <mergeCell ref="CR9:DF9"/>
    <mergeCell ref="CC8:CQ8"/>
    <mergeCell ref="CR8:DF8"/>
    <mergeCell ref="CC5:CQ5"/>
    <mergeCell ref="CR5:DF5"/>
    <mergeCell ref="A6:D6"/>
    <mergeCell ref="E6:AY6"/>
    <mergeCell ref="AZ6:BN6"/>
    <mergeCell ref="BO6:CB6"/>
    <mergeCell ref="A5:D5"/>
    <mergeCell ref="E5:AY5"/>
    <mergeCell ref="AI1:CC1"/>
    <mergeCell ref="A3:D4"/>
    <mergeCell ref="E3:AY4"/>
    <mergeCell ref="AZ3:BN4"/>
    <mergeCell ref="BO3:CB4"/>
    <mergeCell ref="CC3:DF3"/>
    <mergeCell ref="CC4:CQ4"/>
    <mergeCell ref="CR4:DF4"/>
    <mergeCell ref="A14:D14"/>
    <mergeCell ref="E14:AY14"/>
    <mergeCell ref="AZ14:BN14"/>
    <mergeCell ref="BO14:CB14"/>
    <mergeCell ref="AZ5:BN5"/>
    <mergeCell ref="BO5:CB5"/>
    <mergeCell ref="A8:D8"/>
    <mergeCell ref="E8:AY8"/>
    <mergeCell ref="A7:D7"/>
    <mergeCell ref="E7:AY7"/>
    <mergeCell ref="A15:D15"/>
    <mergeCell ref="E15:AY15"/>
    <mergeCell ref="AZ15:BN15"/>
    <mergeCell ref="BO15:CB15"/>
    <mergeCell ref="A16:D16"/>
    <mergeCell ref="E16:AY16"/>
    <mergeCell ref="AZ16:BN16"/>
    <mergeCell ref="BO16:CB16"/>
    <mergeCell ref="A18:D18"/>
    <mergeCell ref="E18:AY18"/>
    <mergeCell ref="AZ18:BN18"/>
    <mergeCell ref="BO18:CB18"/>
    <mergeCell ref="A17:D17"/>
    <mergeCell ref="E17:AY17"/>
    <mergeCell ref="AZ17:BN17"/>
    <mergeCell ref="BO17:CB17"/>
    <mergeCell ref="A19:D19"/>
    <mergeCell ref="E19:AY19"/>
    <mergeCell ref="AZ19:BN19"/>
    <mergeCell ref="BO19:CB19"/>
    <mergeCell ref="A20:D20"/>
    <mergeCell ref="E20:AY20"/>
    <mergeCell ref="AZ20:BN20"/>
    <mergeCell ref="BO20:CB20"/>
    <mergeCell ref="CR18:DF18"/>
    <mergeCell ref="CC19:CQ19"/>
    <mergeCell ref="CR19:DF19"/>
    <mergeCell ref="CC21:CQ21"/>
    <mergeCell ref="CR21:DF21"/>
    <mergeCell ref="CR20:DF20"/>
    <mergeCell ref="A21:D21"/>
    <mergeCell ref="E21:AY21"/>
    <mergeCell ref="AZ21:BN21"/>
    <mergeCell ref="BO21:CB21"/>
    <mergeCell ref="A22:D22"/>
    <mergeCell ref="E22:AY22"/>
    <mergeCell ref="AZ22:BN22"/>
    <mergeCell ref="BO22:CB22"/>
    <mergeCell ref="CR22:DF22"/>
    <mergeCell ref="CC23:CQ23"/>
    <mergeCell ref="CR23:DF23"/>
    <mergeCell ref="CR24:DF24"/>
    <mergeCell ref="AZ23:BN23"/>
    <mergeCell ref="BO23:CB23"/>
    <mergeCell ref="CC24:CQ24"/>
    <mergeCell ref="CC22:CQ22"/>
    <mergeCell ref="A23:D23"/>
    <mergeCell ref="E23:AY23"/>
    <mergeCell ref="A24:D24"/>
    <mergeCell ref="E24:AY24"/>
    <mergeCell ref="AZ24:BN24"/>
    <mergeCell ref="BO24:CB24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F26"/>
  <sheetViews>
    <sheetView view="pageBreakPreview" zoomScaleSheetLayoutView="100" zoomScalePageLayoutView="0" workbookViewId="0" topLeftCell="A1">
      <selection activeCell="BO27" sqref="BO27"/>
    </sheetView>
  </sheetViews>
  <sheetFormatPr defaultColWidth="9.00390625" defaultRowHeight="12.75"/>
  <cols>
    <col min="1" max="158" width="1.25" style="0" customWidth="1"/>
  </cols>
  <sheetData>
    <row r="1" spans="1:110" ht="12.75">
      <c r="A1" s="49" t="s">
        <v>213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</row>
    <row r="2" spans="1:4" ht="12.75">
      <c r="A2" s="2"/>
      <c r="B2" s="2"/>
      <c r="C2" s="2"/>
      <c r="D2" s="2"/>
    </row>
    <row r="3" spans="1:110" ht="18.75" customHeight="1">
      <c r="A3" s="77" t="s">
        <v>19</v>
      </c>
      <c r="B3" s="78"/>
      <c r="C3" s="78"/>
      <c r="D3" s="79"/>
      <c r="E3" s="76" t="s">
        <v>20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 t="s">
        <v>127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 t="s">
        <v>128</v>
      </c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 t="s">
        <v>25</v>
      </c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</row>
    <row r="4" spans="1:110" ht="57" customHeight="1">
      <c r="A4" s="80"/>
      <c r="B4" s="81"/>
      <c r="C4" s="81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 t="s">
        <v>130</v>
      </c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 t="s">
        <v>129</v>
      </c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</row>
    <row r="5" spans="1:110" ht="18.75" customHeight="1">
      <c r="A5" s="57" t="s">
        <v>133</v>
      </c>
      <c r="B5" s="57"/>
      <c r="C5" s="57"/>
      <c r="D5" s="57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7">
        <v>0</v>
      </c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>
        <v>0</v>
      </c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</row>
    <row r="6" spans="1:110" ht="18.75" customHeight="1">
      <c r="A6" s="57" t="s">
        <v>136</v>
      </c>
      <c r="B6" s="57"/>
      <c r="C6" s="57"/>
      <c r="D6" s="57"/>
      <c r="E6" s="48" t="s">
        <v>137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7">
        <f>CC6</f>
        <v>1082400</v>
      </c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>
        <v>1082400</v>
      </c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</row>
    <row r="7" spans="1:110" ht="18.75" customHeight="1">
      <c r="A7" s="58"/>
      <c r="B7" s="58"/>
      <c r="C7" s="58"/>
      <c r="D7" s="58"/>
      <c r="E7" s="67" t="s">
        <v>210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9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7">
        <f>CC7</f>
        <v>0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>
        <f>CC6+CC5-CC8</f>
        <v>0</v>
      </c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</row>
    <row r="8" spans="1:110" ht="18.75" customHeight="1">
      <c r="A8" s="36" t="s">
        <v>150</v>
      </c>
      <c r="B8" s="36"/>
      <c r="C8" s="36"/>
      <c r="D8" s="36"/>
      <c r="E8" s="48" t="s">
        <v>151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35">
        <v>900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7">
        <f>BO10+BO15+BO22+BO23</f>
        <v>1082400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>
        <f>CC10+CC15+CC22+CC23</f>
        <v>1082400</v>
      </c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</row>
    <row r="9" spans="1:110" ht="18.75" customHeight="1">
      <c r="A9" s="33"/>
      <c r="B9" s="33"/>
      <c r="C9" s="33"/>
      <c r="D9" s="33"/>
      <c r="E9" s="46" t="s">
        <v>25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35" t="s">
        <v>135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</row>
    <row r="10" spans="1:110" ht="18.75" customHeight="1">
      <c r="A10" s="33" t="s">
        <v>82</v>
      </c>
      <c r="B10" s="33"/>
      <c r="C10" s="33"/>
      <c r="D10" s="33"/>
      <c r="E10" s="46" t="s">
        <v>152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35">
        <v>210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47">
        <f>CC10</f>
        <v>986400</v>
      </c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>
        <f>CC12+CC13+CC14</f>
        <v>986400</v>
      </c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</row>
    <row r="11" spans="1:110" ht="18.75" customHeight="1">
      <c r="A11" s="33"/>
      <c r="B11" s="33"/>
      <c r="C11" s="33"/>
      <c r="D11" s="33"/>
      <c r="E11" s="46" t="s">
        <v>23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35" t="s">
        <v>135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</row>
    <row r="12" spans="1:110" ht="18.75" customHeight="1">
      <c r="A12" s="33" t="s">
        <v>153</v>
      </c>
      <c r="B12" s="33"/>
      <c r="C12" s="33"/>
      <c r="D12" s="33"/>
      <c r="E12" s="46" t="s">
        <v>154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35">
        <v>211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47">
        <f>CC12</f>
        <v>744124.43</v>
      </c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>
        <v>744124.43</v>
      </c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</row>
    <row r="13" spans="1:110" ht="18.75" customHeight="1">
      <c r="A13" s="33" t="s">
        <v>155</v>
      </c>
      <c r="B13" s="33"/>
      <c r="C13" s="33"/>
      <c r="D13" s="33"/>
      <c r="E13" s="46" t="s">
        <v>157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35">
        <v>212</v>
      </c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47">
        <f>CC13</f>
        <v>10000</v>
      </c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>
        <v>10000</v>
      </c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</row>
    <row r="14" spans="1:110" ht="18.75" customHeight="1">
      <c r="A14" s="33" t="s">
        <v>156</v>
      </c>
      <c r="B14" s="33"/>
      <c r="C14" s="33"/>
      <c r="D14" s="33"/>
      <c r="E14" s="46" t="s">
        <v>158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58">
        <v>213</v>
      </c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47">
        <f>CC14</f>
        <v>232275.57</v>
      </c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>
        <v>232275.57</v>
      </c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</row>
    <row r="15" spans="1:110" ht="18.75" customHeight="1">
      <c r="A15" s="33" t="s">
        <v>83</v>
      </c>
      <c r="B15" s="33"/>
      <c r="C15" s="33"/>
      <c r="D15" s="33"/>
      <c r="E15" s="46" t="s">
        <v>159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58">
        <v>220</v>
      </c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47">
        <f>BO21+BO20+BO19+BO18+BO17</f>
        <v>53000</v>
      </c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>
        <f>CC17+CC18+CC19+CC20+CC21</f>
        <v>53000</v>
      </c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</row>
    <row r="16" spans="1:110" ht="18.75" customHeight="1">
      <c r="A16" s="33"/>
      <c r="B16" s="33"/>
      <c r="C16" s="33"/>
      <c r="D16" s="33"/>
      <c r="E16" s="46" t="s">
        <v>23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</row>
    <row r="17" spans="1:110" ht="18.75" customHeight="1">
      <c r="A17" s="33" t="s">
        <v>86</v>
      </c>
      <c r="B17" s="33"/>
      <c r="C17" s="33"/>
      <c r="D17" s="33"/>
      <c r="E17" s="46" t="s">
        <v>160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58">
        <v>221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47">
        <f aca="true" t="shared" si="0" ref="BO17:BO23">CC17</f>
        <v>0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</row>
    <row r="18" spans="1:110" ht="18.75" customHeight="1">
      <c r="A18" s="33" t="s">
        <v>87</v>
      </c>
      <c r="B18" s="33"/>
      <c r="C18" s="33"/>
      <c r="D18" s="33"/>
      <c r="E18" s="46" t="s">
        <v>161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58">
        <v>222</v>
      </c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47">
        <f t="shared" si="0"/>
        <v>15000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>
        <v>15000</v>
      </c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</row>
    <row r="19" spans="1:110" ht="18.75" customHeight="1">
      <c r="A19" s="33" t="s">
        <v>88</v>
      </c>
      <c r="B19" s="33"/>
      <c r="C19" s="33"/>
      <c r="D19" s="33"/>
      <c r="E19" s="46" t="s">
        <v>162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58">
        <v>223</v>
      </c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47">
        <f t="shared" si="0"/>
        <v>0</v>
      </c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</row>
    <row r="20" spans="1:110" ht="18.75" customHeight="1">
      <c r="A20" s="33" t="s">
        <v>90</v>
      </c>
      <c r="B20" s="33"/>
      <c r="C20" s="33"/>
      <c r="D20" s="33"/>
      <c r="E20" s="46" t="s">
        <v>165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58">
        <v>225</v>
      </c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47">
        <f t="shared" si="0"/>
        <v>0</v>
      </c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</row>
    <row r="21" spans="1:110" ht="18.75" customHeight="1">
      <c r="A21" s="33" t="s">
        <v>91</v>
      </c>
      <c r="B21" s="33"/>
      <c r="C21" s="33"/>
      <c r="D21" s="33"/>
      <c r="E21" s="67" t="s">
        <v>163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9"/>
      <c r="AZ21" s="58">
        <v>226</v>
      </c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47">
        <v>38000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>
        <v>38000</v>
      </c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</row>
    <row r="22" spans="1:110" ht="18.75" customHeight="1">
      <c r="A22" s="65" t="s">
        <v>174</v>
      </c>
      <c r="B22" s="65"/>
      <c r="C22" s="65"/>
      <c r="D22" s="65"/>
      <c r="E22" s="46" t="s">
        <v>175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58">
        <v>290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62">
        <f t="shared" si="0"/>
        <v>15000</v>
      </c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4"/>
      <c r="CC22" s="47">
        <f>5000+10000</f>
        <v>15000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</row>
    <row r="23" spans="1:110" ht="18.75" customHeight="1">
      <c r="A23" s="65" t="s">
        <v>176</v>
      </c>
      <c r="B23" s="65"/>
      <c r="C23" s="65"/>
      <c r="D23" s="65"/>
      <c r="E23" s="46" t="s">
        <v>181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58">
        <v>300</v>
      </c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47">
        <f t="shared" si="0"/>
        <v>28000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>
        <f>CC25+CC26</f>
        <v>28000</v>
      </c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</row>
    <row r="24" spans="1:110" ht="18.75" customHeight="1">
      <c r="A24" s="65"/>
      <c r="B24" s="65"/>
      <c r="C24" s="65"/>
      <c r="D24" s="65"/>
      <c r="E24" s="46" t="s">
        <v>23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</row>
    <row r="25" spans="1:110" ht="18.75" customHeight="1">
      <c r="A25" s="65" t="s">
        <v>177</v>
      </c>
      <c r="B25" s="65"/>
      <c r="C25" s="65"/>
      <c r="D25" s="65"/>
      <c r="E25" s="46" t="s">
        <v>182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58">
        <v>310</v>
      </c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47">
        <f>CC25</f>
        <v>0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>
        <v>0</v>
      </c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</row>
    <row r="26" spans="1:110" ht="18.75" customHeight="1">
      <c r="A26" s="65" t="s">
        <v>180</v>
      </c>
      <c r="B26" s="65"/>
      <c r="C26" s="65"/>
      <c r="D26" s="65"/>
      <c r="E26" s="46" t="s">
        <v>185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58">
        <v>340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47">
        <f>CC26</f>
        <v>28000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>
        <f>13000+15000</f>
        <v>28000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</row>
  </sheetData>
  <sheetProtection/>
  <mergeCells count="140">
    <mergeCell ref="A8:D8"/>
    <mergeCell ref="CR11:DF11"/>
    <mergeCell ref="BO9:CB9"/>
    <mergeCell ref="A10:D10"/>
    <mergeCell ref="E10:AY10"/>
    <mergeCell ref="AZ10:BN10"/>
    <mergeCell ref="BO10:CB10"/>
    <mergeCell ref="CC8:CQ8"/>
    <mergeCell ref="CC5:CQ5"/>
    <mergeCell ref="CR5:DF5"/>
    <mergeCell ref="CC6:CQ6"/>
    <mergeCell ref="CR6:DF6"/>
    <mergeCell ref="CR7:DF7"/>
    <mergeCell ref="CC12:CQ12"/>
    <mergeCell ref="CR12:DF12"/>
    <mergeCell ref="CR10:DF10"/>
    <mergeCell ref="CR9:DF9"/>
    <mergeCell ref="A3:D4"/>
    <mergeCell ref="E3:AY4"/>
    <mergeCell ref="E8:AY8"/>
    <mergeCell ref="AZ8:BN8"/>
    <mergeCell ref="BO8:CB8"/>
    <mergeCell ref="CR8:DF8"/>
    <mergeCell ref="CC3:DF3"/>
    <mergeCell ref="CC4:CQ4"/>
    <mergeCell ref="CR4:DF4"/>
    <mergeCell ref="CC7:CQ7"/>
    <mergeCell ref="A6:D6"/>
    <mergeCell ref="E6:AY6"/>
    <mergeCell ref="AZ6:BN6"/>
    <mergeCell ref="BO6:CB6"/>
    <mergeCell ref="AZ3:BN4"/>
    <mergeCell ref="BO3:CB4"/>
    <mergeCell ref="AZ5:BN5"/>
    <mergeCell ref="BO5:CB5"/>
    <mergeCell ref="A5:D5"/>
    <mergeCell ref="E5:AY5"/>
    <mergeCell ref="CR18:DF18"/>
    <mergeCell ref="A7:D7"/>
    <mergeCell ref="E7:AY7"/>
    <mergeCell ref="AZ7:BN7"/>
    <mergeCell ref="BO7:CB7"/>
    <mergeCell ref="A9:D9"/>
    <mergeCell ref="E9:AY9"/>
    <mergeCell ref="AZ9:BN9"/>
    <mergeCell ref="CC10:CQ10"/>
    <mergeCell ref="A12:D12"/>
    <mergeCell ref="CR15:DF15"/>
    <mergeCell ref="CC16:CQ16"/>
    <mergeCell ref="CR16:DF16"/>
    <mergeCell ref="CR17:DF17"/>
    <mergeCell ref="CR13:DF13"/>
    <mergeCell ref="BO12:CB12"/>
    <mergeCell ref="AZ16:BN16"/>
    <mergeCell ref="BO16:CB16"/>
    <mergeCell ref="CC9:CQ9"/>
    <mergeCell ref="CC17:CQ17"/>
    <mergeCell ref="CC14:CQ14"/>
    <mergeCell ref="CC13:CQ13"/>
    <mergeCell ref="CC11:CQ11"/>
    <mergeCell ref="BO17:CB17"/>
    <mergeCell ref="CC15:CQ15"/>
    <mergeCell ref="AZ12:BN12"/>
    <mergeCell ref="A17:D17"/>
    <mergeCell ref="A13:D13"/>
    <mergeCell ref="E13:AY13"/>
    <mergeCell ref="A11:D11"/>
    <mergeCell ref="E11:AY11"/>
    <mergeCell ref="A16:D16"/>
    <mergeCell ref="E16:AY16"/>
    <mergeCell ref="E12:AY12"/>
    <mergeCell ref="CR19:DF19"/>
    <mergeCell ref="A15:D15"/>
    <mergeCell ref="E15:AY15"/>
    <mergeCell ref="AZ15:BN15"/>
    <mergeCell ref="BO15:CB15"/>
    <mergeCell ref="A19:D19"/>
    <mergeCell ref="A18:D18"/>
    <mergeCell ref="E18:AY18"/>
    <mergeCell ref="AZ17:BN17"/>
    <mergeCell ref="E17:AY17"/>
    <mergeCell ref="CR14:DF14"/>
    <mergeCell ref="A14:D14"/>
    <mergeCell ref="E14:AY14"/>
    <mergeCell ref="AZ14:BN14"/>
    <mergeCell ref="BO14:CB14"/>
    <mergeCell ref="AZ11:BN11"/>
    <mergeCell ref="BO11:CB11"/>
    <mergeCell ref="AZ13:BN13"/>
    <mergeCell ref="BO13:CB13"/>
    <mergeCell ref="CC26:CQ26"/>
    <mergeCell ref="CR26:DF26"/>
    <mergeCell ref="A26:D26"/>
    <mergeCell ref="E26:AY26"/>
    <mergeCell ref="AZ26:BN26"/>
    <mergeCell ref="BO26:CB26"/>
    <mergeCell ref="A25:D25"/>
    <mergeCell ref="E25:AY25"/>
    <mergeCell ref="AZ25:BN25"/>
    <mergeCell ref="BO25:CB25"/>
    <mergeCell ref="CC23:CQ23"/>
    <mergeCell ref="CR23:DF23"/>
    <mergeCell ref="CC24:CQ24"/>
    <mergeCell ref="CR24:DF24"/>
    <mergeCell ref="A23:D23"/>
    <mergeCell ref="E23:AY23"/>
    <mergeCell ref="AZ23:BN23"/>
    <mergeCell ref="BO23:CB23"/>
    <mergeCell ref="CC25:CQ25"/>
    <mergeCell ref="CR25:DF25"/>
    <mergeCell ref="A24:D24"/>
    <mergeCell ref="E24:AY24"/>
    <mergeCell ref="AZ24:BN24"/>
    <mergeCell ref="BO24:CB24"/>
    <mergeCell ref="CC22:CQ22"/>
    <mergeCell ref="CR22:DF22"/>
    <mergeCell ref="A22:D22"/>
    <mergeCell ref="E22:AY22"/>
    <mergeCell ref="AZ22:BN22"/>
    <mergeCell ref="BO22:CB22"/>
    <mergeCell ref="A20:D20"/>
    <mergeCell ref="E20:AY20"/>
    <mergeCell ref="CC21:CQ21"/>
    <mergeCell ref="AZ18:BN18"/>
    <mergeCell ref="BO18:CB18"/>
    <mergeCell ref="CC19:CQ19"/>
    <mergeCell ref="E19:AY19"/>
    <mergeCell ref="CC18:CQ18"/>
    <mergeCell ref="AZ19:BN19"/>
    <mergeCell ref="BO19:CB19"/>
    <mergeCell ref="A1:DF1"/>
    <mergeCell ref="CR21:DF21"/>
    <mergeCell ref="CC20:CQ20"/>
    <mergeCell ref="CR20:DF20"/>
    <mergeCell ref="AZ20:BN20"/>
    <mergeCell ref="BO20:CB20"/>
    <mergeCell ref="A21:D21"/>
    <mergeCell ref="E21:AY21"/>
    <mergeCell ref="AZ21:BN21"/>
    <mergeCell ref="BO21:CB21"/>
  </mergeCells>
  <printOptions/>
  <pageMargins left="0.3937007874015748" right="0.3937007874015748" top="0.7874015748031497" bottom="0.25" header="0.5118110236220472" footer="0.19"/>
  <pageSetup horizontalDpi="600" verticalDpi="600" orientation="landscape" paperSize="9" r:id="rId1"/>
  <headerFooter alignWithMargins="0">
    <oddFooter>&amp;R&amp;8План ФХД, страница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F25"/>
  <sheetViews>
    <sheetView view="pageBreakPreview" zoomScaleSheetLayoutView="100" zoomScalePageLayoutView="0" workbookViewId="0" topLeftCell="A1">
      <selection activeCell="CC10" sqref="CC10:CQ10"/>
    </sheetView>
  </sheetViews>
  <sheetFormatPr defaultColWidth="9.00390625" defaultRowHeight="12.75"/>
  <cols>
    <col min="1" max="158" width="1.25" style="0" customWidth="1"/>
  </cols>
  <sheetData>
    <row r="1" spans="1:110" ht="12.75">
      <c r="A1" s="49" t="s">
        <v>214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</row>
    <row r="2" spans="1:4" ht="12.75">
      <c r="A2" s="2"/>
      <c r="B2" s="2"/>
      <c r="C2" s="2"/>
      <c r="D2" s="2"/>
    </row>
    <row r="3" spans="1:110" ht="18.75" customHeight="1">
      <c r="A3" s="50" t="s">
        <v>19</v>
      </c>
      <c r="B3" s="51"/>
      <c r="C3" s="51"/>
      <c r="D3" s="52"/>
      <c r="E3" s="56" t="s">
        <v>20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 t="s">
        <v>127</v>
      </c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 t="s">
        <v>128</v>
      </c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 t="s">
        <v>25</v>
      </c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</row>
    <row r="4" spans="1:110" ht="75.75" customHeight="1">
      <c r="A4" s="53"/>
      <c r="B4" s="54"/>
      <c r="C4" s="54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 t="s">
        <v>130</v>
      </c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 t="s">
        <v>129</v>
      </c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</row>
    <row r="5" spans="1:110" ht="18.75" customHeight="1">
      <c r="A5" s="57" t="s">
        <v>133</v>
      </c>
      <c r="B5" s="57"/>
      <c r="C5" s="57"/>
      <c r="D5" s="57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7">
        <f>CC5</f>
        <v>0</v>
      </c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>
        <v>0</v>
      </c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ht="18.75" customHeight="1">
      <c r="A6" s="57" t="s">
        <v>136</v>
      </c>
      <c r="B6" s="57"/>
      <c r="C6" s="57"/>
      <c r="D6" s="57"/>
      <c r="E6" s="48" t="s">
        <v>206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7">
        <f>CC6</f>
        <v>0</v>
      </c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ht="18.75" customHeight="1">
      <c r="A7" s="58"/>
      <c r="B7" s="58"/>
      <c r="C7" s="58"/>
      <c r="D7" s="58"/>
      <c r="E7" s="83" t="s">
        <v>205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5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7">
        <f>CC7</f>
        <v>0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>
        <f>CC6-CC8</f>
        <v>0</v>
      </c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</row>
    <row r="8" spans="1:110" ht="18.75" customHeight="1">
      <c r="A8" s="36" t="s">
        <v>150</v>
      </c>
      <c r="B8" s="36"/>
      <c r="C8" s="36"/>
      <c r="D8" s="36"/>
      <c r="E8" s="48" t="s">
        <v>151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35">
        <v>900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7">
        <f>CC8</f>
        <v>0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</row>
    <row r="9" spans="1:110" ht="18.75" customHeight="1">
      <c r="A9" s="33"/>
      <c r="B9" s="33"/>
      <c r="C9" s="33"/>
      <c r="D9" s="33"/>
      <c r="E9" s="46" t="s">
        <v>25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35" t="s">
        <v>135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</row>
    <row r="10" spans="1:110" ht="18.75" customHeight="1">
      <c r="A10" s="33" t="s">
        <v>82</v>
      </c>
      <c r="B10" s="33"/>
      <c r="C10" s="33"/>
      <c r="D10" s="33"/>
      <c r="E10" s="46" t="s">
        <v>152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35">
        <v>210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18.75" customHeight="1">
      <c r="A11" s="33"/>
      <c r="B11" s="33"/>
      <c r="C11" s="33"/>
      <c r="D11" s="33"/>
      <c r="E11" s="46" t="s">
        <v>23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35" t="s">
        <v>135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</row>
    <row r="12" spans="1:110" ht="18.75" customHeight="1">
      <c r="A12" s="33" t="s">
        <v>153</v>
      </c>
      <c r="B12" s="33"/>
      <c r="C12" s="33"/>
      <c r="D12" s="33"/>
      <c r="E12" s="46" t="s">
        <v>154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35">
        <v>211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</row>
    <row r="13" spans="1:110" ht="18.75" customHeight="1">
      <c r="A13" s="86" t="s">
        <v>155</v>
      </c>
      <c r="B13" s="87"/>
      <c r="C13" s="87"/>
      <c r="D13" s="88"/>
      <c r="E13" s="67" t="s">
        <v>157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9"/>
      <c r="AZ13" s="24">
        <v>212</v>
      </c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  <c r="BO13" s="62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4"/>
      <c r="CC13" s="62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4"/>
      <c r="CR13" s="24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6"/>
    </row>
    <row r="14" spans="1:110" ht="18.75" customHeight="1">
      <c r="A14" s="33" t="s">
        <v>156</v>
      </c>
      <c r="B14" s="33"/>
      <c r="C14" s="33"/>
      <c r="D14" s="33"/>
      <c r="E14" s="46" t="s">
        <v>158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58">
        <v>213</v>
      </c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</row>
    <row r="15" spans="1:110" ht="18.75" customHeight="1">
      <c r="A15" s="33" t="s">
        <v>83</v>
      </c>
      <c r="B15" s="33"/>
      <c r="C15" s="33"/>
      <c r="D15" s="33"/>
      <c r="E15" s="46" t="s">
        <v>159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58">
        <v>220</v>
      </c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47">
        <f>CC15</f>
        <v>0</v>
      </c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>
        <v>0</v>
      </c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</row>
    <row r="16" spans="1:110" ht="18.75" customHeight="1">
      <c r="A16" s="33"/>
      <c r="B16" s="33"/>
      <c r="C16" s="33"/>
      <c r="D16" s="33"/>
      <c r="E16" s="46" t="s">
        <v>23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</row>
    <row r="17" spans="1:110" ht="18.75" customHeight="1">
      <c r="A17" s="33" t="s">
        <v>87</v>
      </c>
      <c r="B17" s="33"/>
      <c r="C17" s="33"/>
      <c r="D17" s="33"/>
      <c r="E17" s="46" t="s">
        <v>202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58">
        <v>221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</row>
    <row r="18" spans="1:110" ht="18.75" customHeight="1">
      <c r="A18" s="33" t="s">
        <v>88</v>
      </c>
      <c r="B18" s="33"/>
      <c r="C18" s="33"/>
      <c r="D18" s="33"/>
      <c r="E18" s="46" t="s">
        <v>162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58">
        <v>223</v>
      </c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</row>
    <row r="19" spans="1:110" ht="18.75" customHeight="1">
      <c r="A19" s="33" t="s">
        <v>90</v>
      </c>
      <c r="B19" s="33"/>
      <c r="C19" s="33"/>
      <c r="D19" s="33"/>
      <c r="E19" s="46" t="s">
        <v>165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58">
        <v>225</v>
      </c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</row>
    <row r="20" spans="1:110" ht="18.75" customHeight="1">
      <c r="A20" s="33" t="s">
        <v>91</v>
      </c>
      <c r="B20" s="33"/>
      <c r="C20" s="33"/>
      <c r="D20" s="33"/>
      <c r="E20" s="67" t="s">
        <v>163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9"/>
      <c r="AZ20" s="58">
        <v>226</v>
      </c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47">
        <f>CC20</f>
        <v>0</v>
      </c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</row>
    <row r="21" spans="1:110" ht="18.75" customHeight="1">
      <c r="A21" s="65" t="s">
        <v>174</v>
      </c>
      <c r="B21" s="65"/>
      <c r="C21" s="65"/>
      <c r="D21" s="65"/>
      <c r="E21" s="46" t="s">
        <v>175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58">
        <v>290</v>
      </c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</row>
    <row r="22" spans="1:110" ht="18.75" customHeight="1">
      <c r="A22" s="65" t="s">
        <v>176</v>
      </c>
      <c r="B22" s="65"/>
      <c r="C22" s="65"/>
      <c r="D22" s="65"/>
      <c r="E22" s="46" t="s">
        <v>181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58">
        <v>300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47">
        <f>CC22</f>
        <v>0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>
        <v>0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</row>
    <row r="23" spans="1:110" ht="18.75" customHeight="1">
      <c r="A23" s="65"/>
      <c r="B23" s="65"/>
      <c r="C23" s="65"/>
      <c r="D23" s="65"/>
      <c r="E23" s="46" t="s">
        <v>23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</row>
    <row r="24" spans="1:110" ht="18.75" customHeight="1">
      <c r="A24" s="65" t="s">
        <v>177</v>
      </c>
      <c r="B24" s="65"/>
      <c r="C24" s="65"/>
      <c r="D24" s="65"/>
      <c r="E24" s="46" t="s">
        <v>182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58">
        <v>310</v>
      </c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</row>
    <row r="25" spans="1:110" ht="18.75" customHeight="1">
      <c r="A25" s="65" t="s">
        <v>180</v>
      </c>
      <c r="B25" s="65"/>
      <c r="C25" s="65"/>
      <c r="D25" s="65"/>
      <c r="E25" s="46" t="s">
        <v>185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58">
        <v>340</v>
      </c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47">
        <f>CC25</f>
        <v>0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</row>
  </sheetData>
  <sheetProtection/>
  <mergeCells count="134">
    <mergeCell ref="CC12:CQ12"/>
    <mergeCell ref="CR12:DF12"/>
    <mergeCell ref="CR13:DF13"/>
    <mergeCell ref="CC13:CQ13"/>
    <mergeCell ref="CC11:CQ11"/>
    <mergeCell ref="A11:D11"/>
    <mergeCell ref="E11:AY11"/>
    <mergeCell ref="AZ11:BN11"/>
    <mergeCell ref="BO11:CB11"/>
    <mergeCell ref="A13:D13"/>
    <mergeCell ref="E13:AY13"/>
    <mergeCell ref="AZ13:BN13"/>
    <mergeCell ref="BO13:CB13"/>
    <mergeCell ref="A12:D12"/>
    <mergeCell ref="E12:AY12"/>
    <mergeCell ref="A9:D9"/>
    <mergeCell ref="E9:AY9"/>
    <mergeCell ref="AZ9:BN9"/>
    <mergeCell ref="BO9:CB9"/>
    <mergeCell ref="A10:D10"/>
    <mergeCell ref="E10:AY10"/>
    <mergeCell ref="AZ10:BN10"/>
    <mergeCell ref="BO10:CB10"/>
    <mergeCell ref="CC3:DF3"/>
    <mergeCell ref="CC4:CQ4"/>
    <mergeCell ref="CR4:DF4"/>
    <mergeCell ref="A8:D8"/>
    <mergeCell ref="E8:AY8"/>
    <mergeCell ref="AZ8:BN8"/>
    <mergeCell ref="BO8:CB8"/>
    <mergeCell ref="AZ7:BN7"/>
    <mergeCell ref="BO7:CB7"/>
    <mergeCell ref="A3:D4"/>
    <mergeCell ref="E3:AY4"/>
    <mergeCell ref="AZ3:BN4"/>
    <mergeCell ref="BO3:CB4"/>
    <mergeCell ref="A5:D5"/>
    <mergeCell ref="E5:AY5"/>
    <mergeCell ref="AZ5:BN5"/>
    <mergeCell ref="BO5:CB5"/>
    <mergeCell ref="AZ6:BN6"/>
    <mergeCell ref="BO6:CB6"/>
    <mergeCell ref="CC6:CQ6"/>
    <mergeCell ref="CR6:DF6"/>
    <mergeCell ref="A7:D7"/>
    <mergeCell ref="E7:AY7"/>
    <mergeCell ref="A6:D6"/>
    <mergeCell ref="E6:AY6"/>
    <mergeCell ref="CC16:CQ16"/>
    <mergeCell ref="CR16:DF16"/>
    <mergeCell ref="CC5:CQ5"/>
    <mergeCell ref="CR5:DF5"/>
    <mergeCell ref="CC7:CQ7"/>
    <mergeCell ref="CR7:DF7"/>
    <mergeCell ref="CC8:CQ8"/>
    <mergeCell ref="CR8:DF8"/>
    <mergeCell ref="CR9:DF9"/>
    <mergeCell ref="CC9:CQ9"/>
    <mergeCell ref="AZ15:BN15"/>
    <mergeCell ref="CC14:CQ14"/>
    <mergeCell ref="CR14:DF14"/>
    <mergeCell ref="CC10:CQ10"/>
    <mergeCell ref="CR10:DF10"/>
    <mergeCell ref="CC15:CQ15"/>
    <mergeCell ref="CR15:DF15"/>
    <mergeCell ref="AZ12:BN12"/>
    <mergeCell ref="BO12:CB12"/>
    <mergeCell ref="CR11:DF11"/>
    <mergeCell ref="A16:D16"/>
    <mergeCell ref="E16:AY16"/>
    <mergeCell ref="CR18:DF18"/>
    <mergeCell ref="CR17:DF17"/>
    <mergeCell ref="BO18:CB18"/>
    <mergeCell ref="A14:D14"/>
    <mergeCell ref="E14:AY14"/>
    <mergeCell ref="A17:D17"/>
    <mergeCell ref="E17:AY17"/>
    <mergeCell ref="CC17:CQ17"/>
    <mergeCell ref="AZ14:BN14"/>
    <mergeCell ref="BO14:CB14"/>
    <mergeCell ref="CC25:CQ25"/>
    <mergeCell ref="CC22:CQ22"/>
    <mergeCell ref="CC21:CQ21"/>
    <mergeCell ref="AZ18:BN18"/>
    <mergeCell ref="CC18:CQ18"/>
    <mergeCell ref="AZ16:BN16"/>
    <mergeCell ref="BO16:CB16"/>
    <mergeCell ref="BO17:CB17"/>
    <mergeCell ref="CR25:DF25"/>
    <mergeCell ref="A25:D25"/>
    <mergeCell ref="E25:AY25"/>
    <mergeCell ref="AZ25:BN25"/>
    <mergeCell ref="BO25:CB25"/>
    <mergeCell ref="BO15:CB15"/>
    <mergeCell ref="A18:D18"/>
    <mergeCell ref="E18:AY18"/>
    <mergeCell ref="A15:D15"/>
    <mergeCell ref="E15:AY15"/>
    <mergeCell ref="AZ23:BN23"/>
    <mergeCell ref="BO23:CB23"/>
    <mergeCell ref="CR22:DF22"/>
    <mergeCell ref="CC23:CQ23"/>
    <mergeCell ref="CR23:DF23"/>
    <mergeCell ref="CC24:CQ24"/>
    <mergeCell ref="CR24:DF24"/>
    <mergeCell ref="A22:D22"/>
    <mergeCell ref="E22:AY22"/>
    <mergeCell ref="AZ22:BN22"/>
    <mergeCell ref="BO22:CB22"/>
    <mergeCell ref="A24:D24"/>
    <mergeCell ref="E24:AY24"/>
    <mergeCell ref="AZ24:BN24"/>
    <mergeCell ref="BO24:CB24"/>
    <mergeCell ref="A23:D23"/>
    <mergeCell ref="E23:AY23"/>
    <mergeCell ref="A19:D19"/>
    <mergeCell ref="E19:AY19"/>
    <mergeCell ref="AZ19:BN19"/>
    <mergeCell ref="BO19:CB19"/>
    <mergeCell ref="CR21:DF21"/>
    <mergeCell ref="A21:D21"/>
    <mergeCell ref="E21:AY21"/>
    <mergeCell ref="AZ21:BN21"/>
    <mergeCell ref="BO21:CB21"/>
    <mergeCell ref="A1:DF1"/>
    <mergeCell ref="AZ17:BN17"/>
    <mergeCell ref="CC20:CQ20"/>
    <mergeCell ref="CR20:DF20"/>
    <mergeCell ref="CC19:CQ19"/>
    <mergeCell ref="CR19:DF19"/>
    <mergeCell ref="A20:D20"/>
    <mergeCell ref="E20:AY20"/>
    <mergeCell ref="AZ20:BN20"/>
    <mergeCell ref="BO20:CB20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F18"/>
  <sheetViews>
    <sheetView view="pageBreakPreview" zoomScaleSheetLayoutView="100" zoomScalePageLayoutView="0" workbookViewId="0" topLeftCell="A1">
      <selection activeCell="I38" sqref="I38"/>
    </sheetView>
  </sheetViews>
  <sheetFormatPr defaultColWidth="9.00390625" defaultRowHeight="12.75"/>
  <cols>
    <col min="1" max="158" width="1.25" style="0" customWidth="1"/>
  </cols>
  <sheetData>
    <row r="1" spans="1:110" ht="12.75">
      <c r="A1" s="49" t="s">
        <v>215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</row>
    <row r="2" spans="1:4" ht="12.75">
      <c r="A2" s="2"/>
      <c r="B2" s="2"/>
      <c r="C2" s="2"/>
      <c r="D2" s="2"/>
    </row>
    <row r="3" spans="1:110" ht="18.75" customHeight="1">
      <c r="A3" s="50" t="s">
        <v>19</v>
      </c>
      <c r="B3" s="51"/>
      <c r="C3" s="51"/>
      <c r="D3" s="52"/>
      <c r="E3" s="56" t="s">
        <v>20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 t="s">
        <v>127</v>
      </c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 t="s">
        <v>128</v>
      </c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 t="s">
        <v>25</v>
      </c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</row>
    <row r="4" spans="1:110" ht="75.75" customHeight="1">
      <c r="A4" s="53"/>
      <c r="B4" s="54"/>
      <c r="C4" s="54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 t="s">
        <v>130</v>
      </c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 t="s">
        <v>129</v>
      </c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</row>
    <row r="5" spans="1:110" ht="18.75" customHeight="1">
      <c r="A5" s="57" t="s">
        <v>133</v>
      </c>
      <c r="B5" s="57"/>
      <c r="C5" s="57"/>
      <c r="D5" s="57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7">
        <v>0</v>
      </c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>
        <v>0</v>
      </c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ht="18.75" customHeight="1">
      <c r="A6" s="57" t="s">
        <v>136</v>
      </c>
      <c r="B6" s="57"/>
      <c r="C6" s="57"/>
      <c r="D6" s="57"/>
      <c r="E6" s="48" t="s">
        <v>207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7">
        <f>CC6</f>
        <v>0</v>
      </c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>
        <v>0</v>
      </c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ht="18.75" customHeight="1">
      <c r="A7" s="58"/>
      <c r="B7" s="58"/>
      <c r="C7" s="58"/>
      <c r="D7" s="58"/>
      <c r="E7" s="83" t="s">
        <v>205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5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7">
        <f>CC7</f>
        <v>0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>
        <f>CC5+CC6-CC8</f>
        <v>0</v>
      </c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</row>
    <row r="8" spans="1:110" ht="18.75" customHeight="1">
      <c r="A8" s="36" t="s">
        <v>150</v>
      </c>
      <c r="B8" s="36"/>
      <c r="C8" s="36"/>
      <c r="D8" s="36"/>
      <c r="E8" s="48" t="s">
        <v>151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35">
        <v>900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7">
        <f>CC8</f>
        <v>0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>
        <v>0</v>
      </c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</row>
    <row r="9" spans="1:110" ht="18.75" customHeight="1">
      <c r="A9" s="33" t="s">
        <v>83</v>
      </c>
      <c r="B9" s="33"/>
      <c r="C9" s="33"/>
      <c r="D9" s="33"/>
      <c r="E9" s="46" t="s">
        <v>159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58">
        <v>220</v>
      </c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47">
        <f>CC9</f>
        <v>0</v>
      </c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>
        <v>0</v>
      </c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</row>
    <row r="10" spans="1:110" ht="18.75" customHeight="1">
      <c r="A10" s="33"/>
      <c r="B10" s="33"/>
      <c r="C10" s="33"/>
      <c r="D10" s="33"/>
      <c r="E10" s="46" t="s">
        <v>23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18.75" customHeight="1">
      <c r="A11" s="33" t="s">
        <v>90</v>
      </c>
      <c r="B11" s="33"/>
      <c r="C11" s="33"/>
      <c r="D11" s="33"/>
      <c r="E11" s="46" t="s">
        <v>165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58">
        <v>225</v>
      </c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47">
        <f>CC11</f>
        <v>0</v>
      </c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>
        <v>0</v>
      </c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</row>
    <row r="12" spans="1:110" ht="18.75" customHeight="1">
      <c r="A12" s="33" t="s">
        <v>91</v>
      </c>
      <c r="B12" s="33"/>
      <c r="C12" s="33"/>
      <c r="D12" s="33"/>
      <c r="E12" s="67" t="s">
        <v>163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9"/>
      <c r="AZ12" s="58">
        <v>226</v>
      </c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47">
        <f>CC12</f>
        <v>0</v>
      </c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>
        <v>0</v>
      </c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</row>
    <row r="13" spans="1:110" ht="18.75" customHeight="1">
      <c r="A13" s="65" t="s">
        <v>176</v>
      </c>
      <c r="B13" s="65"/>
      <c r="C13" s="65"/>
      <c r="D13" s="65"/>
      <c r="E13" s="46" t="s">
        <v>181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58">
        <v>300</v>
      </c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</row>
    <row r="14" spans="1:110" ht="18.75" customHeight="1">
      <c r="A14" s="65"/>
      <c r="B14" s="65"/>
      <c r="C14" s="65"/>
      <c r="D14" s="65"/>
      <c r="E14" s="46" t="s">
        <v>23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</row>
    <row r="15" spans="1:110" ht="18.75" customHeight="1">
      <c r="A15" s="65" t="s">
        <v>177</v>
      </c>
      <c r="B15" s="65"/>
      <c r="C15" s="65"/>
      <c r="D15" s="65"/>
      <c r="E15" s="46" t="s">
        <v>182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58">
        <v>310</v>
      </c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</row>
    <row r="16" spans="1:110" ht="18.75" customHeight="1">
      <c r="A16" s="65" t="s">
        <v>178</v>
      </c>
      <c r="B16" s="65"/>
      <c r="C16" s="65"/>
      <c r="D16" s="65"/>
      <c r="E16" s="46" t="s">
        <v>183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58">
        <v>320</v>
      </c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</row>
    <row r="17" spans="1:110" ht="18.75" customHeight="1">
      <c r="A17" s="65" t="s">
        <v>179</v>
      </c>
      <c r="B17" s="65"/>
      <c r="C17" s="65"/>
      <c r="D17" s="65"/>
      <c r="E17" s="46" t="s">
        <v>184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58">
        <v>330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</row>
    <row r="18" spans="1:110" ht="18.75" customHeight="1">
      <c r="A18" s="65" t="s">
        <v>180</v>
      </c>
      <c r="B18" s="65"/>
      <c r="C18" s="65"/>
      <c r="D18" s="65"/>
      <c r="E18" s="46" t="s">
        <v>185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58">
        <v>340</v>
      </c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</row>
  </sheetData>
  <sheetProtection/>
  <mergeCells count="92">
    <mergeCell ref="CC12:CQ12"/>
    <mergeCell ref="CR12:DF12"/>
    <mergeCell ref="CC11:CQ11"/>
    <mergeCell ref="CR11:DF11"/>
    <mergeCell ref="A12:D12"/>
    <mergeCell ref="E12:AY12"/>
    <mergeCell ref="AZ12:BN12"/>
    <mergeCell ref="BO12:CB12"/>
    <mergeCell ref="A13:D13"/>
    <mergeCell ref="E13:AY13"/>
    <mergeCell ref="AZ13:BN13"/>
    <mergeCell ref="BO13:CB13"/>
    <mergeCell ref="A11:D11"/>
    <mergeCell ref="E11:AY11"/>
    <mergeCell ref="AZ11:BN11"/>
    <mergeCell ref="BO11:CB11"/>
    <mergeCell ref="CC14:CQ14"/>
    <mergeCell ref="CR14:DF14"/>
    <mergeCell ref="CC15:CQ15"/>
    <mergeCell ref="CR15:DF15"/>
    <mergeCell ref="A14:D14"/>
    <mergeCell ref="E14:AY14"/>
    <mergeCell ref="AZ14:BN14"/>
    <mergeCell ref="BO14:CB14"/>
    <mergeCell ref="A15:D15"/>
    <mergeCell ref="E15:AY15"/>
    <mergeCell ref="A16:D16"/>
    <mergeCell ref="E16:AY16"/>
    <mergeCell ref="AZ16:BN16"/>
    <mergeCell ref="BO16:CB16"/>
    <mergeCell ref="AZ15:BN15"/>
    <mergeCell ref="BO15:CB15"/>
    <mergeCell ref="A18:D18"/>
    <mergeCell ref="E18:AY18"/>
    <mergeCell ref="AZ18:BN18"/>
    <mergeCell ref="BO18:CB18"/>
    <mergeCell ref="A17:D17"/>
    <mergeCell ref="E17:AY17"/>
    <mergeCell ref="AZ17:BN17"/>
    <mergeCell ref="BO17:CB17"/>
    <mergeCell ref="AZ9:BN9"/>
    <mergeCell ref="AZ10:BN10"/>
    <mergeCell ref="CC17:CQ17"/>
    <mergeCell ref="CR17:DF17"/>
    <mergeCell ref="CC18:CQ18"/>
    <mergeCell ref="CR18:DF18"/>
    <mergeCell ref="CC16:CQ16"/>
    <mergeCell ref="CR16:DF16"/>
    <mergeCell ref="CC13:CQ13"/>
    <mergeCell ref="CR13:DF13"/>
    <mergeCell ref="CC9:CQ9"/>
    <mergeCell ref="CR9:DF9"/>
    <mergeCell ref="CC10:CQ10"/>
    <mergeCell ref="CR10:DF10"/>
    <mergeCell ref="BO9:CB9"/>
    <mergeCell ref="A9:D9"/>
    <mergeCell ref="E9:AY9"/>
    <mergeCell ref="A10:D10"/>
    <mergeCell ref="E10:AY10"/>
    <mergeCell ref="BO10:CB10"/>
    <mergeCell ref="A6:D6"/>
    <mergeCell ref="CR6:DF6"/>
    <mergeCell ref="CC6:CQ6"/>
    <mergeCell ref="A5:D5"/>
    <mergeCell ref="E5:AY5"/>
    <mergeCell ref="A7:D7"/>
    <mergeCell ref="E7:AY7"/>
    <mergeCell ref="CC7:CQ7"/>
    <mergeCell ref="CR7:DF7"/>
    <mergeCell ref="BO6:CB6"/>
    <mergeCell ref="CR4:DF4"/>
    <mergeCell ref="CR5:DF5"/>
    <mergeCell ref="AZ7:BN7"/>
    <mergeCell ref="BO7:CB7"/>
    <mergeCell ref="E3:AY4"/>
    <mergeCell ref="AZ3:BN4"/>
    <mergeCell ref="AZ5:BN5"/>
    <mergeCell ref="CC4:CQ4"/>
    <mergeCell ref="CC5:CQ5"/>
    <mergeCell ref="BO3:CB4"/>
    <mergeCell ref="BO5:CB5"/>
    <mergeCell ref="CC3:DF3"/>
    <mergeCell ref="A1:DF1"/>
    <mergeCell ref="CC8:CQ8"/>
    <mergeCell ref="CR8:DF8"/>
    <mergeCell ref="A8:D8"/>
    <mergeCell ref="E8:AY8"/>
    <mergeCell ref="AZ8:BN8"/>
    <mergeCell ref="BO8:CB8"/>
    <mergeCell ref="E6:AY6"/>
    <mergeCell ref="AZ6:BN6"/>
    <mergeCell ref="A3:D4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perSize="9" r:id="rId1"/>
  <headerFooter alignWithMargins="0">
    <oddFooter>&amp;R&amp;8План ФХД, страница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F28"/>
  <sheetViews>
    <sheetView view="pageBreakPreview" zoomScaleSheetLayoutView="100" zoomScalePageLayoutView="0" workbookViewId="0" topLeftCell="A1">
      <selection activeCell="CC11" sqref="CC11:CQ11"/>
    </sheetView>
  </sheetViews>
  <sheetFormatPr defaultColWidth="9.00390625" defaultRowHeight="12.75"/>
  <cols>
    <col min="1" max="158" width="1.25" style="0" customWidth="1"/>
  </cols>
  <sheetData>
    <row r="1" spans="1:110" ht="12.75">
      <c r="A1" s="49" t="s">
        <v>216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</row>
    <row r="2" spans="1:4" ht="12.75">
      <c r="A2" s="2"/>
      <c r="B2" s="2"/>
      <c r="C2" s="2"/>
      <c r="D2" s="2"/>
    </row>
    <row r="3" spans="1:110" ht="18.75" customHeight="1">
      <c r="A3" s="77" t="s">
        <v>19</v>
      </c>
      <c r="B3" s="78"/>
      <c r="C3" s="78"/>
      <c r="D3" s="79"/>
      <c r="E3" s="76" t="s">
        <v>20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 t="s">
        <v>127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 t="s">
        <v>128</v>
      </c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 t="s">
        <v>25</v>
      </c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</row>
    <row r="4" spans="1:110" ht="57" customHeight="1">
      <c r="A4" s="80"/>
      <c r="B4" s="81"/>
      <c r="C4" s="81"/>
      <c r="D4" s="82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 t="s">
        <v>130</v>
      </c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 t="s">
        <v>129</v>
      </c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</row>
    <row r="5" spans="1:110" ht="18.75" customHeight="1">
      <c r="A5" s="57" t="s">
        <v>133</v>
      </c>
      <c r="B5" s="57"/>
      <c r="C5" s="57"/>
      <c r="D5" s="57"/>
      <c r="E5" s="48" t="s">
        <v>134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35" t="s">
        <v>135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47">
        <f>CC5</f>
        <v>0</v>
      </c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>
        <v>0</v>
      </c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</row>
    <row r="6" spans="1:110" ht="18.75" customHeight="1">
      <c r="A6" s="57" t="s">
        <v>136</v>
      </c>
      <c r="B6" s="57"/>
      <c r="C6" s="57"/>
      <c r="D6" s="57"/>
      <c r="E6" s="48" t="s">
        <v>207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35" t="s">
        <v>135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47">
        <f>CC6</f>
        <v>0</v>
      </c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>
        <v>0</v>
      </c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</row>
    <row r="7" spans="1:110" ht="18.75" customHeight="1">
      <c r="A7" s="58"/>
      <c r="B7" s="58"/>
      <c r="C7" s="58"/>
      <c r="D7" s="58"/>
      <c r="E7" s="83" t="s">
        <v>205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5"/>
      <c r="AZ7" s="35" t="s">
        <v>135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47">
        <f>CC7</f>
        <v>0</v>
      </c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>
        <f>CC6-CC8</f>
        <v>0</v>
      </c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</row>
    <row r="8" spans="1:110" ht="18.75" customHeight="1">
      <c r="A8" s="36" t="s">
        <v>150</v>
      </c>
      <c r="B8" s="36"/>
      <c r="C8" s="36"/>
      <c r="D8" s="36"/>
      <c r="E8" s="48" t="s">
        <v>151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35">
        <v>900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47">
        <f>CC8</f>
        <v>0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</row>
    <row r="9" spans="1:110" ht="18.75" customHeight="1">
      <c r="A9" s="33"/>
      <c r="B9" s="33"/>
      <c r="C9" s="33"/>
      <c r="D9" s="33"/>
      <c r="E9" s="46" t="s">
        <v>25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35" t="s">
        <v>135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</row>
    <row r="10" spans="1:110" ht="18.75" customHeight="1">
      <c r="A10" s="33" t="s">
        <v>82</v>
      </c>
      <c r="B10" s="33"/>
      <c r="C10" s="33"/>
      <c r="D10" s="33"/>
      <c r="E10" s="46" t="s">
        <v>152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35">
        <v>210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47">
        <f>CC10</f>
        <v>0</v>
      </c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</row>
    <row r="11" spans="1:110" ht="18.75" customHeight="1">
      <c r="A11" s="33"/>
      <c r="B11" s="33"/>
      <c r="C11" s="33"/>
      <c r="D11" s="33"/>
      <c r="E11" s="46" t="s">
        <v>23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35" t="s">
        <v>135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</row>
    <row r="12" spans="1:110" ht="18.75" customHeight="1">
      <c r="A12" s="33" t="s">
        <v>153</v>
      </c>
      <c r="B12" s="33"/>
      <c r="C12" s="33"/>
      <c r="D12" s="33"/>
      <c r="E12" s="46" t="s">
        <v>154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35">
        <v>211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47">
        <f>CC12</f>
        <v>0</v>
      </c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</row>
    <row r="13" spans="1:110" ht="18.75" customHeight="1">
      <c r="A13" s="33" t="s">
        <v>155</v>
      </c>
      <c r="B13" s="33"/>
      <c r="C13" s="33"/>
      <c r="D13" s="33"/>
      <c r="E13" s="46" t="s">
        <v>157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35">
        <v>212</v>
      </c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47">
        <f>CC13</f>
        <v>0</v>
      </c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>
        <v>0</v>
      </c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</row>
    <row r="14" spans="1:110" ht="18.75" customHeight="1">
      <c r="A14" s="33" t="s">
        <v>156</v>
      </c>
      <c r="B14" s="33"/>
      <c r="C14" s="33"/>
      <c r="D14" s="33"/>
      <c r="E14" s="46" t="s">
        <v>158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58">
        <v>213</v>
      </c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47">
        <f>CC14</f>
        <v>0</v>
      </c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</row>
    <row r="15" spans="1:110" ht="18.75" customHeight="1">
      <c r="A15" s="33" t="s">
        <v>83</v>
      </c>
      <c r="B15" s="33"/>
      <c r="C15" s="33"/>
      <c r="D15" s="33"/>
      <c r="E15" s="46" t="s">
        <v>159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58">
        <v>220</v>
      </c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47">
        <f>CC15</f>
        <v>0</v>
      </c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>
        <v>0</v>
      </c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</row>
    <row r="16" spans="1:110" ht="18.75" customHeight="1">
      <c r="A16" s="33"/>
      <c r="B16" s="33"/>
      <c r="C16" s="33"/>
      <c r="D16" s="33"/>
      <c r="E16" s="46" t="s">
        <v>23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</row>
    <row r="17" spans="1:110" ht="18.75" customHeight="1">
      <c r="A17" s="33" t="s">
        <v>86</v>
      </c>
      <c r="B17" s="33"/>
      <c r="C17" s="33"/>
      <c r="D17" s="33"/>
      <c r="E17" s="46" t="s">
        <v>160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58">
        <v>221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47">
        <f>CC17</f>
        <v>0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>
        <v>0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</row>
    <row r="18" spans="1:110" ht="18.75" customHeight="1">
      <c r="A18" s="33" t="s">
        <v>87</v>
      </c>
      <c r="B18" s="33"/>
      <c r="C18" s="33"/>
      <c r="D18" s="33"/>
      <c r="E18" s="46" t="s">
        <v>161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58">
        <v>222</v>
      </c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62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4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</row>
    <row r="19" spans="1:110" ht="18.75" customHeight="1">
      <c r="A19" s="33" t="s">
        <v>88</v>
      </c>
      <c r="B19" s="33"/>
      <c r="C19" s="33"/>
      <c r="D19" s="33"/>
      <c r="E19" s="46" t="s">
        <v>162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58">
        <v>223</v>
      </c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</row>
    <row r="20" spans="1:110" ht="18.75" customHeight="1">
      <c r="A20" s="33" t="s">
        <v>90</v>
      </c>
      <c r="B20" s="33"/>
      <c r="C20" s="33"/>
      <c r="D20" s="33"/>
      <c r="E20" s="46" t="s">
        <v>165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58">
        <v>225</v>
      </c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</row>
    <row r="21" spans="1:110" ht="18.75" customHeight="1">
      <c r="A21" s="33" t="s">
        <v>91</v>
      </c>
      <c r="B21" s="33"/>
      <c r="C21" s="33"/>
      <c r="D21" s="33"/>
      <c r="E21" s="67" t="s">
        <v>163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9"/>
      <c r="AZ21" s="58">
        <v>226</v>
      </c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47">
        <f>CC21</f>
        <v>0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>
        <v>0</v>
      </c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</row>
    <row r="22" spans="1:110" ht="18.75" customHeight="1">
      <c r="A22" s="65" t="s">
        <v>174</v>
      </c>
      <c r="B22" s="65"/>
      <c r="C22" s="65"/>
      <c r="D22" s="65"/>
      <c r="E22" s="46" t="s">
        <v>175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58">
        <v>290</v>
      </c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</row>
    <row r="23" spans="1:110" ht="18.75" customHeight="1">
      <c r="A23" s="65" t="s">
        <v>176</v>
      </c>
      <c r="B23" s="65"/>
      <c r="C23" s="65"/>
      <c r="D23" s="65"/>
      <c r="E23" s="46" t="s">
        <v>181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58">
        <v>300</v>
      </c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47">
        <f>CC23</f>
        <v>0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>
        <v>0</v>
      </c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</row>
    <row r="24" spans="1:110" ht="18.75" customHeight="1">
      <c r="A24" s="65"/>
      <c r="B24" s="65"/>
      <c r="C24" s="65"/>
      <c r="D24" s="65"/>
      <c r="E24" s="46" t="s">
        <v>23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</row>
    <row r="25" spans="1:110" ht="18.75" customHeight="1">
      <c r="A25" s="65" t="s">
        <v>177</v>
      </c>
      <c r="B25" s="65"/>
      <c r="C25" s="65"/>
      <c r="D25" s="65"/>
      <c r="E25" s="46" t="s">
        <v>182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58">
        <v>310</v>
      </c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47">
        <f>CC25</f>
        <v>0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>
        <v>0</v>
      </c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</row>
    <row r="26" spans="1:110" ht="18.75" customHeight="1">
      <c r="A26" s="65" t="s">
        <v>180</v>
      </c>
      <c r="B26" s="65"/>
      <c r="C26" s="65"/>
      <c r="D26" s="65"/>
      <c r="E26" s="46" t="s">
        <v>185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58">
        <v>340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47">
        <f>CC26</f>
        <v>0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>
        <v>0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</row>
    <row r="27" spans="67:110" ht="12.75"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</row>
    <row r="28" spans="67:110" ht="12.75"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</row>
  </sheetData>
  <sheetProtection/>
  <mergeCells count="140">
    <mergeCell ref="E3:AY4"/>
    <mergeCell ref="AZ3:BN4"/>
    <mergeCell ref="BO3:CB4"/>
    <mergeCell ref="CC3:DF3"/>
    <mergeCell ref="CC4:CQ4"/>
    <mergeCell ref="CR4:DF4"/>
    <mergeCell ref="A5:D5"/>
    <mergeCell ref="E5:AY5"/>
    <mergeCell ref="AZ5:BN5"/>
    <mergeCell ref="BO5:CB5"/>
    <mergeCell ref="CC5:CQ5"/>
    <mergeCell ref="CR5:DF5"/>
    <mergeCell ref="A3:D4"/>
    <mergeCell ref="CC7:CQ7"/>
    <mergeCell ref="CR7:DF7"/>
    <mergeCell ref="A6:D6"/>
    <mergeCell ref="E6:AY6"/>
    <mergeCell ref="AZ6:BN6"/>
    <mergeCell ref="BO6:CB6"/>
    <mergeCell ref="A8:D8"/>
    <mergeCell ref="E8:AY8"/>
    <mergeCell ref="AZ8:BN8"/>
    <mergeCell ref="BO8:CB8"/>
    <mergeCell ref="CC6:CQ6"/>
    <mergeCell ref="CR6:DF6"/>
    <mergeCell ref="A7:D7"/>
    <mergeCell ref="E7:AY7"/>
    <mergeCell ref="AZ7:BN7"/>
    <mergeCell ref="BO7:CB7"/>
    <mergeCell ref="AZ10:BN10"/>
    <mergeCell ref="BO10:CB10"/>
    <mergeCell ref="CC8:CQ8"/>
    <mergeCell ref="CR8:DF8"/>
    <mergeCell ref="A9:D9"/>
    <mergeCell ref="E9:AY9"/>
    <mergeCell ref="AZ9:BN9"/>
    <mergeCell ref="BO9:CB9"/>
    <mergeCell ref="CC9:CQ9"/>
    <mergeCell ref="CR9:DF9"/>
    <mergeCell ref="CC10:CQ10"/>
    <mergeCell ref="CR10:DF10"/>
    <mergeCell ref="A11:D11"/>
    <mergeCell ref="E11:AY11"/>
    <mergeCell ref="AZ11:BN11"/>
    <mergeCell ref="BO11:CB11"/>
    <mergeCell ref="CC11:CQ11"/>
    <mergeCell ref="CR11:DF11"/>
    <mergeCell ref="A10:D10"/>
    <mergeCell ref="E10:AY10"/>
    <mergeCell ref="CC13:CQ13"/>
    <mergeCell ref="CR13:DF13"/>
    <mergeCell ref="A12:D12"/>
    <mergeCell ref="E12:AY12"/>
    <mergeCell ref="AZ12:BN12"/>
    <mergeCell ref="BO12:CB12"/>
    <mergeCell ref="A14:D14"/>
    <mergeCell ref="E14:AY14"/>
    <mergeCell ref="AZ14:BN14"/>
    <mergeCell ref="BO14:CB14"/>
    <mergeCell ref="CC12:CQ12"/>
    <mergeCell ref="CR12:DF12"/>
    <mergeCell ref="A13:D13"/>
    <mergeCell ref="E13:AY13"/>
    <mergeCell ref="AZ13:BN13"/>
    <mergeCell ref="BO13:CB13"/>
    <mergeCell ref="AZ16:BN16"/>
    <mergeCell ref="BO16:CB16"/>
    <mergeCell ref="CC14:CQ14"/>
    <mergeCell ref="CR14:DF14"/>
    <mergeCell ref="A15:D15"/>
    <mergeCell ref="E15:AY15"/>
    <mergeCell ref="AZ15:BN15"/>
    <mergeCell ref="BO15:CB15"/>
    <mergeCell ref="CC15:CQ15"/>
    <mergeCell ref="CR15:DF15"/>
    <mergeCell ref="CC16:CQ16"/>
    <mergeCell ref="CR16:DF16"/>
    <mergeCell ref="A17:D17"/>
    <mergeCell ref="E17:AY17"/>
    <mergeCell ref="AZ17:BN17"/>
    <mergeCell ref="BO17:CB17"/>
    <mergeCell ref="CC17:CQ17"/>
    <mergeCell ref="CR17:DF17"/>
    <mergeCell ref="A16:D16"/>
    <mergeCell ref="E16:AY16"/>
    <mergeCell ref="CC19:CQ19"/>
    <mergeCell ref="CR19:DF19"/>
    <mergeCell ref="A18:D18"/>
    <mergeCell ref="E18:AY18"/>
    <mergeCell ref="AZ18:BN18"/>
    <mergeCell ref="BO18:CB18"/>
    <mergeCell ref="A20:D20"/>
    <mergeCell ref="E20:AY20"/>
    <mergeCell ref="AZ20:BN20"/>
    <mergeCell ref="BO20:CB20"/>
    <mergeCell ref="CC18:CQ18"/>
    <mergeCell ref="CR18:DF18"/>
    <mergeCell ref="A19:D19"/>
    <mergeCell ref="E19:AY19"/>
    <mergeCell ref="AZ19:BN19"/>
    <mergeCell ref="BO19:CB19"/>
    <mergeCell ref="AZ22:BN22"/>
    <mergeCell ref="BO22:CB22"/>
    <mergeCell ref="CC20:CQ20"/>
    <mergeCell ref="CR20:DF20"/>
    <mergeCell ref="A21:D21"/>
    <mergeCell ref="E21:AY21"/>
    <mergeCell ref="AZ21:BN21"/>
    <mergeCell ref="BO21:CB21"/>
    <mergeCell ref="CC21:CQ21"/>
    <mergeCell ref="CR21:DF21"/>
    <mergeCell ref="CC22:CQ22"/>
    <mergeCell ref="CR22:DF22"/>
    <mergeCell ref="A23:D23"/>
    <mergeCell ref="E23:AY23"/>
    <mergeCell ref="AZ23:BN23"/>
    <mergeCell ref="BO23:CB23"/>
    <mergeCell ref="CC23:CQ23"/>
    <mergeCell ref="CR23:DF23"/>
    <mergeCell ref="A22:D22"/>
    <mergeCell ref="E22:AY22"/>
    <mergeCell ref="BO25:CB25"/>
    <mergeCell ref="CC25:CQ25"/>
    <mergeCell ref="CR25:DF25"/>
    <mergeCell ref="A24:D24"/>
    <mergeCell ref="E24:AY24"/>
    <mergeCell ref="AZ24:BN24"/>
    <mergeCell ref="BO24:CB24"/>
    <mergeCell ref="CC24:CQ24"/>
    <mergeCell ref="CR24:DF24"/>
    <mergeCell ref="A1:DF1"/>
    <mergeCell ref="A26:D26"/>
    <mergeCell ref="E26:AY26"/>
    <mergeCell ref="AZ26:BN26"/>
    <mergeCell ref="BO26:CB26"/>
    <mergeCell ref="CC26:CQ26"/>
    <mergeCell ref="CR26:DF26"/>
    <mergeCell ref="A25:D25"/>
    <mergeCell ref="E25:AY25"/>
    <mergeCell ref="AZ25:BN25"/>
  </mergeCells>
  <printOptions/>
  <pageMargins left="0.3937007874015748" right="0.3937007874015748" top="0.7874015748031497" bottom="0.25" header="0.5118110236220472" footer="0.19"/>
  <pageSetup horizontalDpi="600" verticalDpi="600" orientation="landscape" paperSize="9" r:id="rId1"/>
  <headerFooter alignWithMargins="0">
    <oddFooter>&amp;R&amp;8План ФХД, страница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User79</cp:lastModifiedBy>
  <cp:lastPrinted>2015-09-25T04:21:01Z</cp:lastPrinted>
  <dcterms:created xsi:type="dcterms:W3CDTF">2012-11-13T05:05:06Z</dcterms:created>
  <dcterms:modified xsi:type="dcterms:W3CDTF">2015-10-19T11:39:30Z</dcterms:modified>
  <cp:category/>
  <cp:version/>
  <cp:contentType/>
  <cp:contentStatus/>
</cp:coreProperties>
</file>